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24060" windowHeight="4965" tabRatio="695" activeTab="5"/>
  </bookViews>
  <sheets>
    <sheet name="GVE 27 SJDCAMPOS CONSOL 2016" sheetId="7" r:id="rId1"/>
    <sheet name="Gráf1GVE27_2016" sheetId="17" r:id="rId2"/>
    <sheet name="Graf2GVE27_Mun1 SE" sheetId="9" r:id="rId3"/>
    <sheet name="Graf3GVE27_Mun2 SE" sheetId="10" r:id="rId4"/>
    <sheet name="Gráf4GVE27_FEt" sheetId="18" r:id="rId5"/>
    <sheet name="Gráf5GVE27_PlTrat" sheetId="19" r:id="rId6"/>
  </sheets>
  <calcPr calcId="145621"/>
</workbook>
</file>

<file path=xl/calcChain.xml><?xml version="1.0" encoding="utf-8"?>
<calcChain xmlns="http://schemas.openxmlformats.org/spreadsheetml/2006/main">
  <c r="N72" i="7" l="1"/>
  <c r="F116" i="7"/>
  <c r="E116" i="7"/>
  <c r="G116" i="7"/>
  <c r="H116" i="7"/>
  <c r="I116" i="7"/>
  <c r="J116" i="7"/>
  <c r="K116" i="7"/>
  <c r="L116" i="7"/>
  <c r="C116" i="7"/>
  <c r="B116" i="7"/>
  <c r="BB103" i="7"/>
  <c r="BB100" i="7"/>
  <c r="BB97" i="7"/>
  <c r="BB99" i="7"/>
  <c r="BB101" i="7"/>
  <c r="BB102" i="7"/>
  <c r="BB98" i="7"/>
  <c r="BB96" i="7"/>
  <c r="G104" i="7"/>
  <c r="H104" i="7"/>
  <c r="I104" i="7"/>
  <c r="J104" i="7"/>
  <c r="K104" i="7"/>
  <c r="L104" i="7"/>
  <c r="M104" i="7"/>
  <c r="N104" i="7"/>
  <c r="O104" i="7"/>
  <c r="P104" i="7"/>
  <c r="Q104" i="7"/>
  <c r="R104" i="7"/>
  <c r="S104" i="7"/>
  <c r="T104" i="7"/>
  <c r="U104" i="7"/>
  <c r="V104" i="7"/>
  <c r="W104" i="7"/>
  <c r="X104" i="7"/>
  <c r="Y104" i="7"/>
  <c r="Z104" i="7"/>
  <c r="AA104" i="7"/>
  <c r="AB104" i="7"/>
  <c r="AC104" i="7"/>
  <c r="AD104" i="7"/>
  <c r="AE104" i="7"/>
  <c r="AF104" i="7"/>
  <c r="AG104" i="7"/>
  <c r="AH104" i="7"/>
  <c r="AI104" i="7"/>
  <c r="AJ104" i="7"/>
  <c r="AK104" i="7"/>
  <c r="AL104" i="7"/>
  <c r="AM104" i="7"/>
  <c r="AN104" i="7"/>
  <c r="AO104" i="7"/>
  <c r="AP104" i="7"/>
  <c r="AQ104" i="7"/>
  <c r="AR104" i="7"/>
  <c r="AS104" i="7"/>
  <c r="AT104" i="7"/>
  <c r="AU104" i="7"/>
  <c r="AV104" i="7"/>
  <c r="AW104" i="7"/>
  <c r="AX104" i="7"/>
  <c r="AY104" i="7"/>
  <c r="AZ104" i="7"/>
  <c r="BA104" i="7"/>
  <c r="F104" i="7"/>
  <c r="E104" i="7"/>
  <c r="D104" i="7"/>
  <c r="C104" i="7"/>
  <c r="B104" i="7"/>
  <c r="O27" i="7"/>
  <c r="O28" i="7"/>
  <c r="O29" i="7"/>
  <c r="O30" i="7"/>
  <c r="O31" i="7"/>
  <c r="O32" i="7"/>
  <c r="O34" i="7"/>
  <c r="O35" i="7"/>
  <c r="O36" i="7"/>
  <c r="O37" i="7"/>
  <c r="O38" i="7"/>
  <c r="O39" i="7"/>
  <c r="O41" i="7"/>
  <c r="O42" i="7"/>
  <c r="O43" i="7"/>
  <c r="O44" i="7"/>
  <c r="O45" i="7"/>
  <c r="O46" i="7"/>
  <c r="O48" i="7"/>
  <c r="O49" i="7"/>
  <c r="O50" i="7"/>
  <c r="O51" i="7"/>
  <c r="O52" i="7"/>
  <c r="O53" i="7"/>
  <c r="O55" i="7"/>
  <c r="O56" i="7"/>
  <c r="O57" i="7"/>
  <c r="O58" i="7"/>
  <c r="O59" i="7"/>
  <c r="O60" i="7"/>
  <c r="O62" i="7"/>
  <c r="O63" i="7"/>
  <c r="O64" i="7"/>
  <c r="O65" i="7"/>
  <c r="O66" i="7"/>
  <c r="O67" i="7"/>
  <c r="O69" i="7"/>
  <c r="O70" i="7"/>
  <c r="O71" i="7"/>
  <c r="O25" i="7"/>
  <c r="O24" i="7"/>
  <c r="O23" i="7"/>
  <c r="O22" i="7"/>
  <c r="O21" i="7"/>
  <c r="O20" i="7"/>
  <c r="O72" i="7" l="1"/>
  <c r="D116" i="7"/>
  <c r="BB104" i="7"/>
</calcChain>
</file>

<file path=xl/sharedStrings.xml><?xml version="1.0" encoding="utf-8"?>
<sst xmlns="http://schemas.openxmlformats.org/spreadsheetml/2006/main" count="177" uniqueCount="64">
  <si>
    <t>Município</t>
  </si>
  <si>
    <t>Semana Epidemiológica</t>
  </si>
  <si>
    <t>Total</t>
  </si>
  <si>
    <t>CACAPAVA</t>
  </si>
  <si>
    <t>IGARATA</t>
  </si>
  <si>
    <t>JACAREI</t>
  </si>
  <si>
    <t>-</t>
  </si>
  <si>
    <t>JAMBEIRO</t>
  </si>
  <si>
    <t>MONTEIRO LOBATO</t>
  </si>
  <si>
    <t>PARAIBUNA</t>
  </si>
  <si>
    <t>SANTA BRANCA</t>
  </si>
  <si>
    <t>SAO JOSE DOS CAMPOS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</si>
  <si>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</si>
  <si>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</si>
  <si>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</si>
  <si>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</si>
  <si>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</si>
  <si>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</si>
  <si>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</si>
  <si>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</si>
  <si>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</si>
  <si>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</si>
  <si>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</si>
  <si>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</si>
  <si>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</si>
  <si>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</si>
  <si>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</si>
  <si>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</si>
  <si>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</si>
  <si>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</si>
  <si>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</si>
  <si>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</si>
  <si>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</si>
  <si>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</si>
  <si>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</si>
  <si>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</si>
  <si>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</si>
  <si>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</si>
  <si>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</si>
  <si>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</si>
  <si>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</si>
  <si>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</si>
  <si>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</si>
  <si>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</si>
  <si>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</si>
  <si>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</si>
  <si>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</si>
  <si>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</si>
  <si>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</si>
  <si>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Plano Tratamento</t>
  </si>
  <si>
    <t>Total Geral:</t>
  </si>
  <si>
    <t>Totais:</t>
  </si>
  <si>
    <t>Tabela 1. MDDA: Casos de diarreia por faixa etária, plano de tratamento e outras variáveis, por semana epidemiológica GVE 27 - SÃO JOSÉ DOS CAMPOS,  2016</t>
  </si>
  <si>
    <t>ANO: 2016</t>
  </si>
  <si>
    <t>MONITORIZAÇÃO DAS DOENÇAS DIARREICAS AGUDAS - MDDA - GVE 27 SÃO JOSÉ DOS CAMPOS, ESP, 2016</t>
  </si>
  <si>
    <t>É de notificação compulsória em todo o território nacional conforme PORTARIAS MS Nº 204 e 205, de 17 de FEVEREIRO DE 2016, publicada em D.O.U. n° 39 de 29.02.2016</t>
  </si>
  <si>
    <t>Emissão:</t>
  </si>
  <si>
    <t>Fonte: SIVEP/MDDA - Secretaria Estadual de(o) SP.GVE 26 -SJC</t>
  </si>
  <si>
    <t>Tabela 2. MDDA: Distribuição dos casos de diarreia por faixa etária, plano de tratamento e outras variáveis, por município, GVE 27 - SÃO JOSÉ DOS CAMPOS, 2016</t>
  </si>
  <si>
    <t>Tabela 3. MDDA: Distribuição de casos de diarreia por município e semana epidemiológica, GVE 27 - SÃO JOSÉ DOS CAMPOS, 2016</t>
  </si>
  <si>
    <t>Tabela 4. MDDA: Número de Casos de Diarreia por Faixa Etária, Plano de Tratamento, por trimestre de ocorrência, GVE 27 SÃO JOSÉ DOS CAMPOS, 2016</t>
  </si>
  <si>
    <t>Total :</t>
  </si>
  <si>
    <t>média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</si>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</sst>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9"/>
      <color indexed="12"/>
      <name val="Calibri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38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7" fillId="0" borderId="0" xfId="0" applyFont="1" applyAlignment="1">
      <alignment horizontal="left"/>
    </xf>
    <xf numFmtId="0" fontId="1" fillId="0" borderId="0" xfId="0" applyFont="1" applyAlignment="1"/>
    <xf numFmtId="0" fontId="7" fillId="0" borderId="0" xfId="0" applyFont="1"/>
    <xf numFmtId="0" fontId="2" fillId="0" borderId="0" xfId="0" applyFont="1"/>
    <xf numFmtId="0" fontId="7" fillId="0" borderId="0" xfId="0" applyFont="1" applyBorder="1"/>
    <xf numFmtId="0" fontId="3" fillId="0" borderId="0" xfId="0" applyFont="1" applyAlignment="1"/>
    <xf numFmtId="0" fontId="4" fillId="0" borderId="0" xfId="1" applyFont="1" applyAlignment="1" applyProtection="1"/>
    <xf numFmtId="0" fontId="5" fillId="0" borderId="0" xfId="0" applyFont="1"/>
    <xf numFmtId="0" fontId="8" fillId="0" borderId="0" xfId="0" applyFont="1"/>
    <xf numFmtId="0" fontId="8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10" fillId="0" borderId="0" xfId="0" applyNumberFormat="1" applyFont="1"/>
    <xf numFmtId="0" fontId="9" fillId="0" borderId="19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wrapText="1"/>
    </xf>
    <xf numFmtId="0" fontId="9" fillId="0" borderId="21" xfId="0" applyFont="1" applyFill="1" applyBorder="1" applyAlignment="1">
      <alignment horizontal="center" wrapText="1"/>
    </xf>
    <xf numFmtId="0" fontId="9" fillId="0" borderId="18" xfId="0" applyFont="1" applyFill="1" applyBorder="1" applyAlignment="1">
      <alignment horizontal="center" wrapText="1"/>
    </xf>
    <xf numFmtId="0" fontId="9" fillId="0" borderId="22" xfId="0" applyFont="1" applyFill="1" applyBorder="1" applyAlignment="1">
      <alignment horizontal="center" wrapText="1"/>
    </xf>
    <xf numFmtId="1" fontId="2" fillId="0" borderId="0" xfId="0" applyNumberFormat="1" applyFont="1" applyBorder="1" applyAlignment="1">
      <alignment horizontal="center"/>
    </xf>
    <xf numFmtId="0" fontId="7" fillId="0" borderId="0" xfId="0" applyFont="1" applyFill="1"/>
    <xf numFmtId="2" fontId="7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4" fillId="0" borderId="0" xfId="1" applyNumberFormat="1" applyFont="1" applyFill="1" applyBorder="1" applyAlignment="1" applyProtection="1"/>
    <xf numFmtId="0" fontId="13" fillId="0" borderId="0" xfId="0" applyFont="1"/>
    <xf numFmtId="0" fontId="14" fillId="0" borderId="0" xfId="0" applyFont="1"/>
    <xf numFmtId="0" fontId="9" fillId="3" borderId="0" xfId="0" applyFont="1" applyFill="1" applyBorder="1" applyAlignment="1">
      <alignment horizontal="center" wrapText="1"/>
    </xf>
    <xf numFmtId="1" fontId="9" fillId="0" borderId="0" xfId="0" applyNumberFormat="1" applyFont="1" applyFill="1" applyBorder="1" applyAlignment="1">
      <alignment horizontal="center" wrapText="1"/>
    </xf>
    <xf numFmtId="0" fontId="15" fillId="0" borderId="0" xfId="0" applyFont="1"/>
    <xf numFmtId="0" fontId="5" fillId="0" borderId="0" xfId="0" applyFont="1" applyBorder="1"/>
    <xf numFmtId="0" fontId="7" fillId="0" borderId="0" xfId="0" applyFont="1" applyFill="1" applyBorder="1"/>
    <xf numFmtId="0" fontId="15" fillId="0" borderId="0" xfId="0" applyFont="1" applyFill="1" applyBorder="1"/>
    <xf numFmtId="0" fontId="9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11" fillId="0" borderId="0" xfId="0" applyFont="1"/>
    <xf numFmtId="14" fontId="16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Border="1"/>
    <xf numFmtId="0" fontId="2" fillId="0" borderId="0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4" fontId="5" fillId="0" borderId="0" xfId="0" applyNumberFormat="1" applyFont="1" applyBorder="1" applyAlignment="1">
      <alignment horizontal="center" wrapText="1"/>
    </xf>
    <xf numFmtId="0" fontId="19" fillId="0" borderId="0" xfId="0" applyFont="1"/>
    <xf numFmtId="0" fontId="18" fillId="4" borderId="5" xfId="0" applyFont="1" applyFill="1" applyBorder="1" applyAlignment="1">
      <alignment horizontal="center" wrapText="1"/>
    </xf>
    <xf numFmtId="0" fontId="20" fillId="3" borderId="27" xfId="0" applyFont="1" applyFill="1" applyBorder="1" applyAlignment="1">
      <alignment horizontal="center" wrapText="1"/>
    </xf>
    <xf numFmtId="0" fontId="21" fillId="3" borderId="27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0" fontId="20" fillId="3" borderId="23" xfId="0" applyFont="1" applyFill="1" applyBorder="1" applyAlignment="1">
      <alignment horizontal="center" wrapText="1"/>
    </xf>
    <xf numFmtId="0" fontId="21" fillId="3" borderId="23" xfId="0" applyFont="1" applyFill="1" applyBorder="1" applyAlignment="1">
      <alignment horizontal="center" wrapText="1"/>
    </xf>
    <xf numFmtId="0" fontId="19" fillId="0" borderId="0" xfId="0" applyFont="1" applyFill="1"/>
    <xf numFmtId="0" fontId="20" fillId="3" borderId="36" xfId="0" applyFont="1" applyFill="1" applyBorder="1" applyAlignment="1">
      <alignment horizontal="center" wrapText="1"/>
    </xf>
    <xf numFmtId="0" fontId="21" fillId="3" borderId="36" xfId="0" applyFont="1" applyFill="1" applyBorder="1" applyAlignment="1">
      <alignment horizontal="center" wrapText="1"/>
    </xf>
    <xf numFmtId="1" fontId="18" fillId="0" borderId="0" xfId="0" applyNumberFormat="1" applyFont="1" applyBorder="1" applyAlignment="1">
      <alignment horizontal="center"/>
    </xf>
    <xf numFmtId="0" fontId="21" fillId="4" borderId="5" xfId="0" applyFont="1" applyFill="1" applyBorder="1" applyAlignment="1">
      <alignment horizontal="center" wrapText="1"/>
    </xf>
    <xf numFmtId="1" fontId="21" fillId="4" borderId="5" xfId="0" applyNumberFormat="1" applyFont="1" applyFill="1" applyBorder="1" applyAlignment="1">
      <alignment horizontal="center" wrapText="1"/>
    </xf>
    <xf numFmtId="0" fontId="19" fillId="0" borderId="1" xfId="0" applyFont="1" applyBorder="1"/>
    <xf numFmtId="0" fontId="22" fillId="3" borderId="18" xfId="1" applyFont="1" applyFill="1" applyBorder="1" applyAlignment="1" applyProtection="1">
      <alignment wrapText="1"/>
    </xf>
    <xf numFmtId="0" fontId="23" fillId="3" borderId="18" xfId="0" applyFont="1" applyFill="1" applyBorder="1" applyAlignment="1">
      <alignment horizontal="center" wrapText="1"/>
    </xf>
    <xf numFmtId="0" fontId="18" fillId="4" borderId="7" xfId="0" applyFont="1" applyFill="1" applyBorder="1" applyAlignment="1">
      <alignment horizontal="center" wrapText="1"/>
    </xf>
    <xf numFmtId="0" fontId="18" fillId="4" borderId="8" xfId="0" applyFont="1" applyFill="1" applyBorder="1" applyAlignment="1">
      <alignment horizontal="center" wrapText="1"/>
    </xf>
    <xf numFmtId="0" fontId="18" fillId="4" borderId="9" xfId="0" applyFont="1" applyFill="1" applyBorder="1" applyAlignment="1">
      <alignment horizontal="center" wrapText="1"/>
    </xf>
    <xf numFmtId="0" fontId="18" fillId="4" borderId="10" xfId="0" applyFont="1" applyFill="1" applyBorder="1" applyAlignment="1">
      <alignment horizontal="center" wrapText="1"/>
    </xf>
    <xf numFmtId="0" fontId="19" fillId="0" borderId="26" xfId="0" applyFont="1" applyBorder="1"/>
    <xf numFmtId="0" fontId="23" fillId="3" borderId="27" xfId="0" applyFont="1" applyFill="1" applyBorder="1" applyAlignment="1">
      <alignment horizontal="center" wrapText="1"/>
    </xf>
    <xf numFmtId="0" fontId="23" fillId="3" borderId="37" xfId="0" applyFont="1" applyFill="1" applyBorder="1" applyAlignment="1">
      <alignment horizontal="center" wrapText="1"/>
    </xf>
    <xf numFmtId="0" fontId="19" fillId="0" borderId="28" xfId="0" applyFont="1" applyBorder="1"/>
    <xf numFmtId="0" fontId="23" fillId="3" borderId="23" xfId="0" applyFont="1" applyFill="1" applyBorder="1" applyAlignment="1">
      <alignment horizontal="center" wrapText="1"/>
    </xf>
    <xf numFmtId="0" fontId="24" fillId="3" borderId="18" xfId="0" applyFont="1" applyFill="1" applyBorder="1" applyAlignment="1">
      <alignment horizontal="center" wrapText="1"/>
    </xf>
    <xf numFmtId="0" fontId="24" fillId="3" borderId="18" xfId="0" applyFont="1" applyFill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19" fillId="0" borderId="29" xfId="0" applyFont="1" applyBorder="1"/>
    <xf numFmtId="0" fontId="23" fillId="3" borderId="36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19" fillId="0" borderId="2" xfId="0" applyFont="1" applyBorder="1"/>
    <xf numFmtId="0" fontId="18" fillId="2" borderId="0" xfId="0" applyFont="1" applyFill="1" applyBorder="1" applyAlignment="1">
      <alignment wrapText="1"/>
    </xf>
    <xf numFmtId="0" fontId="18" fillId="4" borderId="3" xfId="0" applyFont="1" applyFill="1" applyBorder="1" applyAlignment="1">
      <alignment horizontal="center" wrapText="1"/>
    </xf>
    <xf numFmtId="0" fontId="18" fillId="4" borderId="4" xfId="0" applyFont="1" applyFill="1" applyBorder="1" applyAlignment="1">
      <alignment horizontal="center" wrapText="1"/>
    </xf>
    <xf numFmtId="0" fontId="19" fillId="0" borderId="31" xfId="0" applyFont="1" applyBorder="1"/>
    <xf numFmtId="0" fontId="23" fillId="3" borderId="26" xfId="0" applyFont="1" applyFill="1" applyBorder="1" applyAlignment="1">
      <alignment horizontal="center" wrapText="1"/>
    </xf>
    <xf numFmtId="0" fontId="19" fillId="0" borderId="32" xfId="0" applyFont="1" applyBorder="1"/>
    <xf numFmtId="0" fontId="23" fillId="3" borderId="28" xfId="0" applyFont="1" applyFill="1" applyBorder="1" applyAlignment="1">
      <alignment horizontal="center" wrapText="1"/>
    </xf>
    <xf numFmtId="0" fontId="19" fillId="0" borderId="33" xfId="0" applyFont="1" applyBorder="1"/>
    <xf numFmtId="0" fontId="23" fillId="3" borderId="29" xfId="0" applyFont="1" applyFill="1" applyBorder="1" applyAlignment="1">
      <alignment horizontal="center" wrapText="1"/>
    </xf>
    <xf numFmtId="0" fontId="18" fillId="4" borderId="35" xfId="0" applyFont="1" applyFill="1" applyBorder="1" applyAlignment="1">
      <alignment horizontal="center"/>
    </xf>
    <xf numFmtId="0" fontId="18" fillId="4" borderId="34" xfId="0" applyFont="1" applyFill="1" applyBorder="1" applyAlignment="1">
      <alignment horizontal="center"/>
    </xf>
    <xf numFmtId="0" fontId="18" fillId="0" borderId="0" xfId="0" applyFont="1"/>
    <xf numFmtId="0" fontId="18" fillId="4" borderId="12" xfId="0" applyFont="1" applyFill="1" applyBorder="1" applyAlignment="1">
      <alignment horizontal="center"/>
    </xf>
    <xf numFmtId="0" fontId="18" fillId="4" borderId="11" xfId="0" applyFont="1" applyFill="1" applyBorder="1"/>
    <xf numFmtId="0" fontId="18" fillId="4" borderId="6" xfId="0" applyFont="1" applyFill="1" applyBorder="1"/>
    <xf numFmtId="0" fontId="18" fillId="4" borderId="13" xfId="0" applyFont="1" applyFill="1" applyBorder="1"/>
    <xf numFmtId="0" fontId="18" fillId="4" borderId="10" xfId="0" applyFont="1" applyFill="1" applyBorder="1" applyAlignment="1">
      <alignment horizontal="center"/>
    </xf>
    <xf numFmtId="0" fontId="18" fillId="4" borderId="16" xfId="0" applyFont="1" applyFill="1" applyBorder="1" applyAlignment="1">
      <alignment horizontal="center"/>
    </xf>
    <xf numFmtId="0" fontId="18" fillId="4" borderId="17" xfId="0" applyFont="1" applyFill="1" applyBorder="1" applyAlignment="1">
      <alignment horizontal="center"/>
    </xf>
    <xf numFmtId="0" fontId="18" fillId="0" borderId="24" xfId="0" applyFont="1" applyBorder="1" applyAlignment="1">
      <alignment horizontal="left"/>
    </xf>
    <xf numFmtId="0" fontId="25" fillId="0" borderId="26" xfId="0" applyFont="1" applyBorder="1" applyAlignment="1">
      <alignment horizontal="center"/>
    </xf>
    <xf numFmtId="0" fontId="18" fillId="0" borderId="25" xfId="0" applyFont="1" applyBorder="1" applyAlignment="1">
      <alignment horizontal="left"/>
    </xf>
    <xf numFmtId="0" fontId="25" fillId="0" borderId="28" xfId="0" applyFont="1" applyBorder="1" applyAlignment="1">
      <alignment horizontal="center"/>
    </xf>
    <xf numFmtId="0" fontId="18" fillId="0" borderId="30" xfId="0" applyFont="1" applyBorder="1" applyAlignment="1">
      <alignment horizontal="left"/>
    </xf>
    <xf numFmtId="0" fontId="25" fillId="0" borderId="29" xfId="0" applyFont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26" fillId="4" borderId="14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center" wrapText="1"/>
    </xf>
    <xf numFmtId="0" fontId="18" fillId="4" borderId="6" xfId="0" applyFont="1" applyFill="1" applyBorder="1" applyAlignment="1">
      <alignment horizontal="center" wrapText="1"/>
    </xf>
    <xf numFmtId="0" fontId="18" fillId="4" borderId="13" xfId="0" applyFont="1" applyFill="1" applyBorder="1" applyAlignment="1">
      <alignment horizontal="center" wrapText="1"/>
    </xf>
    <xf numFmtId="0" fontId="18" fillId="4" borderId="12" xfId="0" applyFont="1" applyFill="1" applyBorder="1" applyAlignment="1">
      <alignment horizontal="center" wrapText="1"/>
    </xf>
    <xf numFmtId="0" fontId="18" fillId="4" borderId="10" xfId="0" applyFont="1" applyFill="1" applyBorder="1" applyAlignment="1">
      <alignment horizont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164" fontId="9" fillId="0" borderId="16" xfId="0" applyNumberFormat="1" applyFont="1" applyFill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wrapText="1"/>
    </xf>
    <xf numFmtId="0" fontId="19" fillId="4" borderId="5" xfId="0" applyFont="1" applyFill="1" applyBorder="1" applyAlignment="1">
      <alignment horizontal="center" wrapText="1"/>
    </xf>
    <xf numFmtId="164" fontId="20" fillId="3" borderId="27" xfId="0" applyNumberFormat="1" applyFont="1" applyFill="1" applyBorder="1" applyAlignment="1">
      <alignment horizontal="center" wrapText="1"/>
    </xf>
    <xf numFmtId="164" fontId="20" fillId="3" borderId="23" xfId="0" applyNumberFormat="1" applyFont="1" applyFill="1" applyBorder="1" applyAlignment="1">
      <alignment horizontal="center" wrapText="1"/>
    </xf>
    <xf numFmtId="164" fontId="21" fillId="4" borderId="5" xfId="0" applyNumberFormat="1" applyFont="1" applyFill="1" applyBorder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27 São José dos Campos, ESP, 2016</a:t>
            </a:r>
            <a:endParaRPr lang="pt-BR"/>
          </a:p>
        </c:rich>
      </c:tx>
      <c:layout>
        <c:manualLayout>
          <c:xMode val="edge"/>
          <c:yMode val="edge"/>
          <c:x val="0.10986729382373732"/>
          <c:y val="1.476702485145768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1446078253493084E-2"/>
          <c:y val="0.17959022412361919"/>
          <c:w val="0.9101199164186865"/>
          <c:h val="0.72493741087201768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 27 SJDCAMPOS CONSOL 2016'!$B$104:$BA$104</c:f>
              <c:numCache>
                <c:formatCode>General</c:formatCode>
                <c:ptCount val="52"/>
                <c:pt idx="0">
                  <c:v>1258</c:v>
                </c:pt>
                <c:pt idx="1">
                  <c:v>999</c:v>
                </c:pt>
                <c:pt idx="2">
                  <c:v>1049</c:v>
                </c:pt>
                <c:pt idx="3">
                  <c:v>780</c:v>
                </c:pt>
                <c:pt idx="4">
                  <c:v>773</c:v>
                </c:pt>
                <c:pt idx="5">
                  <c:v>825</c:v>
                </c:pt>
                <c:pt idx="6">
                  <c:v>759</c:v>
                </c:pt>
                <c:pt idx="7">
                  <c:v>803</c:v>
                </c:pt>
                <c:pt idx="8">
                  <c:v>780</c:v>
                </c:pt>
                <c:pt idx="9">
                  <c:v>761</c:v>
                </c:pt>
                <c:pt idx="10">
                  <c:v>733</c:v>
                </c:pt>
                <c:pt idx="11">
                  <c:v>645</c:v>
                </c:pt>
                <c:pt idx="12">
                  <c:v>797</c:v>
                </c:pt>
                <c:pt idx="13">
                  <c:v>796</c:v>
                </c:pt>
                <c:pt idx="14">
                  <c:v>887</c:v>
                </c:pt>
                <c:pt idx="15">
                  <c:v>838</c:v>
                </c:pt>
                <c:pt idx="16">
                  <c:v>751</c:v>
                </c:pt>
                <c:pt idx="17">
                  <c:v>663</c:v>
                </c:pt>
                <c:pt idx="18">
                  <c:v>732</c:v>
                </c:pt>
                <c:pt idx="19">
                  <c:v>671</c:v>
                </c:pt>
                <c:pt idx="20">
                  <c:v>439</c:v>
                </c:pt>
                <c:pt idx="21">
                  <c:v>590</c:v>
                </c:pt>
                <c:pt idx="22">
                  <c:v>560</c:v>
                </c:pt>
                <c:pt idx="23">
                  <c:v>712</c:v>
                </c:pt>
                <c:pt idx="24">
                  <c:v>681</c:v>
                </c:pt>
                <c:pt idx="25">
                  <c:v>852</c:v>
                </c:pt>
                <c:pt idx="26">
                  <c:v>824</c:v>
                </c:pt>
                <c:pt idx="27">
                  <c:v>916</c:v>
                </c:pt>
                <c:pt idx="28">
                  <c:v>663</c:v>
                </c:pt>
                <c:pt idx="29">
                  <c:v>717</c:v>
                </c:pt>
                <c:pt idx="30">
                  <c:v>757</c:v>
                </c:pt>
                <c:pt idx="31">
                  <c:v>857</c:v>
                </c:pt>
                <c:pt idx="32">
                  <c:v>1012</c:v>
                </c:pt>
                <c:pt idx="33">
                  <c:v>928</c:v>
                </c:pt>
                <c:pt idx="34">
                  <c:v>1164</c:v>
                </c:pt>
                <c:pt idx="35">
                  <c:v>982</c:v>
                </c:pt>
                <c:pt idx="36">
                  <c:v>993</c:v>
                </c:pt>
                <c:pt idx="37">
                  <c:v>979</c:v>
                </c:pt>
                <c:pt idx="38">
                  <c:v>1034</c:v>
                </c:pt>
                <c:pt idx="39">
                  <c:v>984</c:v>
                </c:pt>
                <c:pt idx="40">
                  <c:v>950</c:v>
                </c:pt>
                <c:pt idx="41">
                  <c:v>1091</c:v>
                </c:pt>
                <c:pt idx="42">
                  <c:v>976</c:v>
                </c:pt>
                <c:pt idx="43">
                  <c:v>678</c:v>
                </c:pt>
                <c:pt idx="44">
                  <c:v>618</c:v>
                </c:pt>
                <c:pt idx="45">
                  <c:v>653</c:v>
                </c:pt>
                <c:pt idx="46">
                  <c:v>704</c:v>
                </c:pt>
                <c:pt idx="47">
                  <c:v>805</c:v>
                </c:pt>
                <c:pt idx="48">
                  <c:v>732</c:v>
                </c:pt>
                <c:pt idx="49">
                  <c:v>732</c:v>
                </c:pt>
                <c:pt idx="50">
                  <c:v>669</c:v>
                </c:pt>
                <c:pt idx="51">
                  <c:v>736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32352"/>
        <c:axId val="78584000"/>
      </c:lineChart>
      <c:catAx>
        <c:axId val="9853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78584000"/>
        <c:crosses val="autoZero"/>
        <c:auto val="1"/>
        <c:lblAlgn val="ctr"/>
        <c:lblOffset val="100"/>
        <c:noMultiLvlLbl val="0"/>
      </c:catAx>
      <c:valAx>
        <c:axId val="78584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8532352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município, GVE 27 São José dos Campos, ESP, 2016</a:t>
            </a:r>
          </a:p>
        </c:rich>
      </c:tx>
      <c:layout>
        <c:manualLayout>
          <c:xMode val="edge"/>
          <c:yMode val="edge"/>
          <c:x val="0.13976038932633464"/>
          <c:y val="6.0606060606060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678776949524946E-2"/>
          <c:y val="0.19977553310886645"/>
          <c:w val="0.86375180397613271"/>
          <c:h val="0.63261597847020379"/>
        </c:manualLayout>
      </c:layout>
      <c:lineChart>
        <c:grouping val="standard"/>
        <c:varyColors val="0"/>
        <c:ser>
          <c:idx val="0"/>
          <c:order val="0"/>
          <c:tx>
            <c:strRef>
              <c:f>'GVE 27 SJDCAMPOS CONSOL 2016'!$A$96</c:f>
              <c:strCache>
                <c:ptCount val="1"/>
                <c:pt idx="0">
                  <c:v>CACAPAVA</c:v>
                </c:pt>
              </c:strCache>
            </c:strRef>
          </c:tx>
          <c:marker>
            <c:symbol val="none"/>
          </c:marker>
          <c:cat>
            <c:numRef>
              <c:f>'GVE 27 SJDCAMPOS CONSOL 2016'!$B$95:$BA$95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2016'!$B$96:$BA$96</c:f>
              <c:numCache>
                <c:formatCode>General</c:formatCode>
                <c:ptCount val="52"/>
                <c:pt idx="0">
                  <c:v>103</c:v>
                </c:pt>
                <c:pt idx="1">
                  <c:v>20</c:v>
                </c:pt>
                <c:pt idx="2">
                  <c:v>73</c:v>
                </c:pt>
                <c:pt idx="3">
                  <c:v>31</c:v>
                </c:pt>
                <c:pt idx="4">
                  <c:v>7</c:v>
                </c:pt>
                <c:pt idx="5">
                  <c:v>16</c:v>
                </c:pt>
                <c:pt idx="6">
                  <c:v>11</c:v>
                </c:pt>
                <c:pt idx="7">
                  <c:v>38</c:v>
                </c:pt>
                <c:pt idx="8">
                  <c:v>46</c:v>
                </c:pt>
                <c:pt idx="9">
                  <c:v>44</c:v>
                </c:pt>
                <c:pt idx="10">
                  <c:v>32</c:v>
                </c:pt>
                <c:pt idx="11">
                  <c:v>16</c:v>
                </c:pt>
                <c:pt idx="12">
                  <c:v>13</c:v>
                </c:pt>
                <c:pt idx="13">
                  <c:v>10</c:v>
                </c:pt>
                <c:pt idx="14">
                  <c:v>3</c:v>
                </c:pt>
                <c:pt idx="15">
                  <c:v>7</c:v>
                </c:pt>
                <c:pt idx="16">
                  <c:v>29</c:v>
                </c:pt>
                <c:pt idx="17">
                  <c:v>11</c:v>
                </c:pt>
                <c:pt idx="18">
                  <c:v>4</c:v>
                </c:pt>
                <c:pt idx="19">
                  <c:v>25</c:v>
                </c:pt>
                <c:pt idx="20">
                  <c:v>11</c:v>
                </c:pt>
                <c:pt idx="21">
                  <c:v>12</c:v>
                </c:pt>
                <c:pt idx="22">
                  <c:v>9</c:v>
                </c:pt>
                <c:pt idx="23">
                  <c:v>15</c:v>
                </c:pt>
                <c:pt idx="24">
                  <c:v>11</c:v>
                </c:pt>
                <c:pt idx="25">
                  <c:v>8</c:v>
                </c:pt>
                <c:pt idx="26">
                  <c:v>10</c:v>
                </c:pt>
                <c:pt idx="27">
                  <c:v>13</c:v>
                </c:pt>
                <c:pt idx="28">
                  <c:v>35</c:v>
                </c:pt>
                <c:pt idx="29">
                  <c:v>14</c:v>
                </c:pt>
                <c:pt idx="30">
                  <c:v>27</c:v>
                </c:pt>
                <c:pt idx="31">
                  <c:v>18</c:v>
                </c:pt>
                <c:pt idx="32">
                  <c:v>67</c:v>
                </c:pt>
                <c:pt idx="33">
                  <c:v>72</c:v>
                </c:pt>
                <c:pt idx="34">
                  <c:v>53</c:v>
                </c:pt>
                <c:pt idx="35">
                  <c:v>75</c:v>
                </c:pt>
                <c:pt idx="36">
                  <c:v>38</c:v>
                </c:pt>
                <c:pt idx="37">
                  <c:v>29</c:v>
                </c:pt>
                <c:pt idx="38">
                  <c:v>38</c:v>
                </c:pt>
                <c:pt idx="39">
                  <c:v>6</c:v>
                </c:pt>
                <c:pt idx="40">
                  <c:v>26</c:v>
                </c:pt>
                <c:pt idx="41">
                  <c:v>5</c:v>
                </c:pt>
                <c:pt idx="42">
                  <c:v>40</c:v>
                </c:pt>
                <c:pt idx="43">
                  <c:v>60</c:v>
                </c:pt>
                <c:pt idx="44">
                  <c:v>61</c:v>
                </c:pt>
                <c:pt idx="45">
                  <c:v>63</c:v>
                </c:pt>
                <c:pt idx="46">
                  <c:v>71</c:v>
                </c:pt>
                <c:pt idx="47">
                  <c:v>82</c:v>
                </c:pt>
                <c:pt idx="48">
                  <c:v>89</c:v>
                </c:pt>
                <c:pt idx="49">
                  <c:v>51</c:v>
                </c:pt>
                <c:pt idx="50">
                  <c:v>63</c:v>
                </c:pt>
                <c:pt idx="51">
                  <c:v>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27 SJDCAMPOS CONSOL 2016'!$A$97</c:f>
              <c:strCache>
                <c:ptCount val="1"/>
                <c:pt idx="0">
                  <c:v>IGARATA</c:v>
                </c:pt>
              </c:strCache>
            </c:strRef>
          </c:tx>
          <c:marker>
            <c:symbol val="none"/>
          </c:marker>
          <c:cat>
            <c:numRef>
              <c:f>'GVE 27 SJDCAMPOS CONSOL 2016'!$B$95:$BA$95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2016'!$B$97:$BA$97</c:f>
              <c:numCache>
                <c:formatCode>General</c:formatCode>
                <c:ptCount val="52"/>
                <c:pt idx="0">
                  <c:v>12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5</c:v>
                </c:pt>
                <c:pt idx="5">
                  <c:v>33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20</c:v>
                </c:pt>
                <c:pt idx="11">
                  <c:v>13</c:v>
                </c:pt>
                <c:pt idx="12">
                  <c:v>12</c:v>
                </c:pt>
                <c:pt idx="13">
                  <c:v>13</c:v>
                </c:pt>
                <c:pt idx="14">
                  <c:v>9</c:v>
                </c:pt>
                <c:pt idx="15">
                  <c:v>16</c:v>
                </c:pt>
                <c:pt idx="16">
                  <c:v>6</c:v>
                </c:pt>
                <c:pt idx="17">
                  <c:v>11</c:v>
                </c:pt>
                <c:pt idx="18">
                  <c:v>8</c:v>
                </c:pt>
                <c:pt idx="19">
                  <c:v>12</c:v>
                </c:pt>
                <c:pt idx="20">
                  <c:v>0</c:v>
                </c:pt>
                <c:pt idx="21">
                  <c:v>12</c:v>
                </c:pt>
                <c:pt idx="22">
                  <c:v>8</c:v>
                </c:pt>
                <c:pt idx="23">
                  <c:v>2</c:v>
                </c:pt>
                <c:pt idx="24">
                  <c:v>4</c:v>
                </c:pt>
                <c:pt idx="25">
                  <c:v>10</c:v>
                </c:pt>
                <c:pt idx="26">
                  <c:v>9</c:v>
                </c:pt>
                <c:pt idx="27">
                  <c:v>3</c:v>
                </c:pt>
                <c:pt idx="28">
                  <c:v>13</c:v>
                </c:pt>
                <c:pt idx="29">
                  <c:v>5</c:v>
                </c:pt>
                <c:pt idx="30">
                  <c:v>5</c:v>
                </c:pt>
                <c:pt idx="31">
                  <c:v>1</c:v>
                </c:pt>
                <c:pt idx="32">
                  <c:v>2</c:v>
                </c:pt>
                <c:pt idx="33">
                  <c:v>4</c:v>
                </c:pt>
                <c:pt idx="34">
                  <c:v>4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3</c:v>
                </c:pt>
                <c:pt idx="39">
                  <c:v>6</c:v>
                </c:pt>
                <c:pt idx="40">
                  <c:v>6</c:v>
                </c:pt>
                <c:pt idx="41">
                  <c:v>8</c:v>
                </c:pt>
                <c:pt idx="42">
                  <c:v>1</c:v>
                </c:pt>
                <c:pt idx="43">
                  <c:v>7</c:v>
                </c:pt>
                <c:pt idx="44">
                  <c:v>2</c:v>
                </c:pt>
                <c:pt idx="45">
                  <c:v>0</c:v>
                </c:pt>
                <c:pt idx="46">
                  <c:v>2</c:v>
                </c:pt>
                <c:pt idx="47">
                  <c:v>2</c:v>
                </c:pt>
                <c:pt idx="48">
                  <c:v>4</c:v>
                </c:pt>
                <c:pt idx="49">
                  <c:v>3</c:v>
                </c:pt>
                <c:pt idx="50">
                  <c:v>8</c:v>
                </c:pt>
                <c:pt idx="51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27 SJDCAMPOS CONSOL 2016'!$A$98</c:f>
              <c:strCache>
                <c:ptCount val="1"/>
                <c:pt idx="0">
                  <c:v>JACAREI</c:v>
                </c:pt>
              </c:strCache>
            </c:strRef>
          </c:tx>
          <c:marker>
            <c:symbol val="none"/>
          </c:marker>
          <c:cat>
            <c:numRef>
              <c:f>'GVE 27 SJDCAMPOS CONSOL 2016'!$B$95:$BA$95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2016'!$B$98:$BA$98</c:f>
              <c:numCache>
                <c:formatCode>General</c:formatCode>
                <c:ptCount val="52"/>
                <c:pt idx="0">
                  <c:v>92</c:v>
                </c:pt>
                <c:pt idx="1">
                  <c:v>100</c:v>
                </c:pt>
                <c:pt idx="2">
                  <c:v>64</c:v>
                </c:pt>
                <c:pt idx="3">
                  <c:v>67</c:v>
                </c:pt>
                <c:pt idx="4">
                  <c:v>79</c:v>
                </c:pt>
                <c:pt idx="5">
                  <c:v>127</c:v>
                </c:pt>
                <c:pt idx="6">
                  <c:v>66</c:v>
                </c:pt>
                <c:pt idx="7">
                  <c:v>90</c:v>
                </c:pt>
                <c:pt idx="8">
                  <c:v>120</c:v>
                </c:pt>
                <c:pt idx="9">
                  <c:v>118</c:v>
                </c:pt>
                <c:pt idx="10">
                  <c:v>92</c:v>
                </c:pt>
                <c:pt idx="11">
                  <c:v>102</c:v>
                </c:pt>
                <c:pt idx="12">
                  <c:v>124</c:v>
                </c:pt>
                <c:pt idx="13">
                  <c:v>132</c:v>
                </c:pt>
                <c:pt idx="14">
                  <c:v>172</c:v>
                </c:pt>
                <c:pt idx="15">
                  <c:v>157</c:v>
                </c:pt>
                <c:pt idx="16">
                  <c:v>121</c:v>
                </c:pt>
                <c:pt idx="17">
                  <c:v>85</c:v>
                </c:pt>
                <c:pt idx="18">
                  <c:v>109</c:v>
                </c:pt>
                <c:pt idx="19">
                  <c:v>73</c:v>
                </c:pt>
                <c:pt idx="20">
                  <c:v>91</c:v>
                </c:pt>
                <c:pt idx="21">
                  <c:v>71</c:v>
                </c:pt>
                <c:pt idx="22">
                  <c:v>60</c:v>
                </c:pt>
                <c:pt idx="23">
                  <c:v>67</c:v>
                </c:pt>
                <c:pt idx="24">
                  <c:v>55</c:v>
                </c:pt>
                <c:pt idx="25">
                  <c:v>82</c:v>
                </c:pt>
                <c:pt idx="26">
                  <c:v>88</c:v>
                </c:pt>
                <c:pt idx="27">
                  <c:v>88</c:v>
                </c:pt>
                <c:pt idx="28">
                  <c:v>68</c:v>
                </c:pt>
                <c:pt idx="29">
                  <c:v>81</c:v>
                </c:pt>
                <c:pt idx="30">
                  <c:v>111</c:v>
                </c:pt>
                <c:pt idx="31">
                  <c:v>149</c:v>
                </c:pt>
                <c:pt idx="32">
                  <c:v>194</c:v>
                </c:pt>
                <c:pt idx="33">
                  <c:v>164</c:v>
                </c:pt>
                <c:pt idx="34">
                  <c:v>196</c:v>
                </c:pt>
                <c:pt idx="35">
                  <c:v>183</c:v>
                </c:pt>
                <c:pt idx="36">
                  <c:v>174</c:v>
                </c:pt>
                <c:pt idx="37">
                  <c:v>122</c:v>
                </c:pt>
                <c:pt idx="38">
                  <c:v>105</c:v>
                </c:pt>
                <c:pt idx="39">
                  <c:v>102</c:v>
                </c:pt>
                <c:pt idx="40">
                  <c:v>71</c:v>
                </c:pt>
                <c:pt idx="41">
                  <c:v>78</c:v>
                </c:pt>
                <c:pt idx="42">
                  <c:v>72</c:v>
                </c:pt>
                <c:pt idx="43">
                  <c:v>78</c:v>
                </c:pt>
                <c:pt idx="44">
                  <c:v>47</c:v>
                </c:pt>
                <c:pt idx="45">
                  <c:v>76</c:v>
                </c:pt>
                <c:pt idx="46">
                  <c:v>57</c:v>
                </c:pt>
                <c:pt idx="47">
                  <c:v>68</c:v>
                </c:pt>
                <c:pt idx="48">
                  <c:v>81</c:v>
                </c:pt>
                <c:pt idx="49">
                  <c:v>50</c:v>
                </c:pt>
                <c:pt idx="50">
                  <c:v>57</c:v>
                </c:pt>
                <c:pt idx="51">
                  <c:v>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27 SJDCAMPOS CONSOL 2016'!$A$99</c:f>
              <c:strCache>
                <c:ptCount val="1"/>
                <c:pt idx="0">
                  <c:v>JAMBEIRO</c:v>
                </c:pt>
              </c:strCache>
            </c:strRef>
          </c:tx>
          <c:marker>
            <c:symbol val="none"/>
          </c:marker>
          <c:cat>
            <c:numRef>
              <c:f>'GVE 27 SJDCAMPOS CONSOL 2016'!$B$95:$BA$95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2016'!$B$99:$BA$99</c:f>
              <c:numCache>
                <c:formatCode>General</c:formatCode>
                <c:ptCount val="52"/>
                <c:pt idx="0">
                  <c:v>7</c:v>
                </c:pt>
                <c:pt idx="1">
                  <c:v>5</c:v>
                </c:pt>
                <c:pt idx="2">
                  <c:v>16</c:v>
                </c:pt>
                <c:pt idx="3">
                  <c:v>14</c:v>
                </c:pt>
                <c:pt idx="4">
                  <c:v>18</c:v>
                </c:pt>
                <c:pt idx="5">
                  <c:v>20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8</c:v>
                </c:pt>
                <c:pt idx="10">
                  <c:v>8</c:v>
                </c:pt>
                <c:pt idx="11">
                  <c:v>2</c:v>
                </c:pt>
                <c:pt idx="12">
                  <c:v>5</c:v>
                </c:pt>
                <c:pt idx="13">
                  <c:v>4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7</c:v>
                </c:pt>
                <c:pt idx="23">
                  <c:v>2</c:v>
                </c:pt>
                <c:pt idx="24">
                  <c:v>2</c:v>
                </c:pt>
                <c:pt idx="25">
                  <c:v>6</c:v>
                </c:pt>
                <c:pt idx="26">
                  <c:v>8</c:v>
                </c:pt>
                <c:pt idx="27">
                  <c:v>8</c:v>
                </c:pt>
                <c:pt idx="28">
                  <c:v>14</c:v>
                </c:pt>
                <c:pt idx="29">
                  <c:v>3</c:v>
                </c:pt>
                <c:pt idx="30">
                  <c:v>8</c:v>
                </c:pt>
                <c:pt idx="31">
                  <c:v>1</c:v>
                </c:pt>
                <c:pt idx="32">
                  <c:v>7</c:v>
                </c:pt>
                <c:pt idx="33">
                  <c:v>9</c:v>
                </c:pt>
                <c:pt idx="34">
                  <c:v>18</c:v>
                </c:pt>
                <c:pt idx="35">
                  <c:v>10</c:v>
                </c:pt>
                <c:pt idx="36">
                  <c:v>6</c:v>
                </c:pt>
                <c:pt idx="37">
                  <c:v>0</c:v>
                </c:pt>
                <c:pt idx="38">
                  <c:v>6</c:v>
                </c:pt>
                <c:pt idx="39">
                  <c:v>4</c:v>
                </c:pt>
                <c:pt idx="40">
                  <c:v>9</c:v>
                </c:pt>
                <c:pt idx="41">
                  <c:v>9</c:v>
                </c:pt>
                <c:pt idx="42">
                  <c:v>13</c:v>
                </c:pt>
                <c:pt idx="43">
                  <c:v>12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SÃO JOSÉ DOS CAMPOS</c:v>
          </c:tx>
          <c:marker>
            <c:symbol val="none"/>
          </c:marker>
          <c:val>
            <c:numRef>
              <c:f>'GVE 27 SJDCAMPOS CONSOL 2016'!$B$103:$BA$103</c:f>
              <c:numCache>
                <c:formatCode>General</c:formatCode>
                <c:ptCount val="52"/>
                <c:pt idx="0">
                  <c:v>1044</c:v>
                </c:pt>
                <c:pt idx="1">
                  <c:v>863</c:v>
                </c:pt>
                <c:pt idx="2">
                  <c:v>885</c:v>
                </c:pt>
                <c:pt idx="3">
                  <c:v>657</c:v>
                </c:pt>
                <c:pt idx="4">
                  <c:v>661</c:v>
                </c:pt>
                <c:pt idx="5">
                  <c:v>629</c:v>
                </c:pt>
                <c:pt idx="6">
                  <c:v>673</c:v>
                </c:pt>
                <c:pt idx="7">
                  <c:v>654</c:v>
                </c:pt>
                <c:pt idx="8">
                  <c:v>599</c:v>
                </c:pt>
                <c:pt idx="9">
                  <c:v>580</c:v>
                </c:pt>
                <c:pt idx="10">
                  <c:v>579</c:v>
                </c:pt>
                <c:pt idx="11">
                  <c:v>510</c:v>
                </c:pt>
                <c:pt idx="12">
                  <c:v>640</c:v>
                </c:pt>
                <c:pt idx="13">
                  <c:v>634</c:v>
                </c:pt>
                <c:pt idx="14">
                  <c:v>684</c:v>
                </c:pt>
                <c:pt idx="15">
                  <c:v>651</c:v>
                </c:pt>
                <c:pt idx="16">
                  <c:v>588</c:v>
                </c:pt>
                <c:pt idx="17">
                  <c:v>551</c:v>
                </c:pt>
                <c:pt idx="18">
                  <c:v>599</c:v>
                </c:pt>
                <c:pt idx="19">
                  <c:v>554</c:v>
                </c:pt>
                <c:pt idx="20">
                  <c:v>333</c:v>
                </c:pt>
                <c:pt idx="21">
                  <c:v>491</c:v>
                </c:pt>
                <c:pt idx="22">
                  <c:v>476</c:v>
                </c:pt>
                <c:pt idx="23">
                  <c:v>625</c:v>
                </c:pt>
                <c:pt idx="24">
                  <c:v>603</c:v>
                </c:pt>
                <c:pt idx="25">
                  <c:v>743</c:v>
                </c:pt>
                <c:pt idx="26">
                  <c:v>701</c:v>
                </c:pt>
                <c:pt idx="27">
                  <c:v>801</c:v>
                </c:pt>
                <c:pt idx="28">
                  <c:v>527</c:v>
                </c:pt>
                <c:pt idx="29">
                  <c:v>609</c:v>
                </c:pt>
                <c:pt idx="30">
                  <c:v>602</c:v>
                </c:pt>
                <c:pt idx="31">
                  <c:v>681</c:v>
                </c:pt>
                <c:pt idx="32">
                  <c:v>739</c:v>
                </c:pt>
                <c:pt idx="33">
                  <c:v>675</c:v>
                </c:pt>
                <c:pt idx="34">
                  <c:v>883</c:v>
                </c:pt>
                <c:pt idx="35">
                  <c:v>708</c:v>
                </c:pt>
                <c:pt idx="36">
                  <c:v>768</c:v>
                </c:pt>
                <c:pt idx="37">
                  <c:v>820</c:v>
                </c:pt>
                <c:pt idx="38">
                  <c:v>878</c:v>
                </c:pt>
                <c:pt idx="39">
                  <c:v>861</c:v>
                </c:pt>
                <c:pt idx="40">
                  <c:v>837</c:v>
                </c:pt>
                <c:pt idx="41">
                  <c:v>990</c:v>
                </c:pt>
                <c:pt idx="42">
                  <c:v>849</c:v>
                </c:pt>
                <c:pt idx="43">
                  <c:v>519</c:v>
                </c:pt>
                <c:pt idx="44">
                  <c:v>505</c:v>
                </c:pt>
                <c:pt idx="45">
                  <c:v>510</c:v>
                </c:pt>
                <c:pt idx="46">
                  <c:v>571</c:v>
                </c:pt>
                <c:pt idx="47">
                  <c:v>648</c:v>
                </c:pt>
                <c:pt idx="48">
                  <c:v>556</c:v>
                </c:pt>
                <c:pt idx="49">
                  <c:v>623</c:v>
                </c:pt>
                <c:pt idx="50">
                  <c:v>539</c:v>
                </c:pt>
                <c:pt idx="51">
                  <c:v>586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5328"/>
        <c:axId val="101040128"/>
      </c:lineChart>
      <c:catAx>
        <c:axId val="10691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1040128"/>
        <c:crosses val="autoZero"/>
        <c:auto val="1"/>
        <c:lblAlgn val="ctr"/>
        <c:lblOffset val="100"/>
        <c:noMultiLvlLbl val="0"/>
      </c:catAx>
      <c:valAx>
        <c:axId val="101040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6915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118739846561628"/>
          <c:y val="0.93229976997724651"/>
          <c:w val="0.83003350148852362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município, GVE 27 São José dos Campos, ESP, 2016</a:t>
            </a:r>
          </a:p>
        </c:rich>
      </c:tx>
      <c:layout>
        <c:manualLayout>
          <c:xMode val="edge"/>
          <c:yMode val="edge"/>
          <c:x val="0.12988188976377937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47555013175167E-2"/>
          <c:y val="0.1930415263748595"/>
          <c:w val="0.89177189968726767"/>
          <c:h val="0.63683492019915955"/>
        </c:manualLayout>
      </c:layout>
      <c:lineChart>
        <c:grouping val="standard"/>
        <c:varyColors val="0"/>
        <c:ser>
          <c:idx val="0"/>
          <c:order val="0"/>
          <c:tx>
            <c:strRef>
              <c:f>'GVE 27 SJDCAMPOS CONSOL 2016'!$A$100</c:f>
              <c:strCache>
                <c:ptCount val="1"/>
                <c:pt idx="0">
                  <c:v>MONTEIRO LOBATO</c:v>
                </c:pt>
              </c:strCache>
            </c:strRef>
          </c:tx>
          <c:marker>
            <c:symbol val="none"/>
          </c:marker>
          <c:cat>
            <c:numRef>
              <c:f>'GVE 27 SJDCAMPOS CONSOL 2016'!$B$95:$BA$95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2016'!$B$100:$BA$100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27 SJDCAMPOS CONSOL 2016'!$A$101</c:f>
              <c:strCache>
                <c:ptCount val="1"/>
                <c:pt idx="0">
                  <c:v>PARAIBUNA</c:v>
                </c:pt>
              </c:strCache>
            </c:strRef>
          </c:tx>
          <c:marker>
            <c:symbol val="none"/>
          </c:marker>
          <c:cat>
            <c:numRef>
              <c:f>'GVE 27 SJDCAMPOS CONSOL 2016'!$B$95:$BA$95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2016'!$B$101:$BA$101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12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6</c:v>
                </c:pt>
                <c:pt idx="25">
                  <c:v>3</c:v>
                </c:pt>
                <c:pt idx="26">
                  <c:v>8</c:v>
                </c:pt>
                <c:pt idx="27">
                  <c:v>1</c:v>
                </c:pt>
                <c:pt idx="28">
                  <c:v>6</c:v>
                </c:pt>
                <c:pt idx="29">
                  <c:v>5</c:v>
                </c:pt>
                <c:pt idx="30">
                  <c:v>4</c:v>
                </c:pt>
                <c:pt idx="31">
                  <c:v>7</c:v>
                </c:pt>
                <c:pt idx="32">
                  <c:v>3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5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2</c:v>
                </c:pt>
                <c:pt idx="46">
                  <c:v>3</c:v>
                </c:pt>
                <c:pt idx="47">
                  <c:v>5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27 SJDCAMPOS CONSOL 2016'!$A$102</c:f>
              <c:strCache>
                <c:ptCount val="1"/>
                <c:pt idx="0">
                  <c:v>SANTA BRANCA</c:v>
                </c:pt>
              </c:strCache>
            </c:strRef>
          </c:tx>
          <c:marker>
            <c:symbol val="none"/>
          </c:marker>
          <c:cat>
            <c:numRef>
              <c:f>'GVE 27 SJDCAMPOS CONSOL 2016'!$B$95:$BA$95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2016'!$B$102:$BA$102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7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7376"/>
        <c:axId val="101042432"/>
      </c:lineChart>
      <c:catAx>
        <c:axId val="106917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1042432"/>
        <c:crosses val="autoZero"/>
        <c:auto val="1"/>
        <c:lblAlgn val="ctr"/>
        <c:lblOffset val="100"/>
        <c:noMultiLvlLbl val="0"/>
      </c:catAx>
      <c:valAx>
        <c:axId val="101042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6917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984288242350767"/>
          <c:y val="0.93480764191322352"/>
          <c:w val="0.70098618225535159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4. MDDA: Número de casos de diarreia por faixa etária segundo o trimestre (tendência bruta </a:t>
            </a:r>
            <a:r>
              <a:rPr lang="pt-BR" sz="1800" b="1" i="0" u="sng" baseline="0">
                <a:effectLst/>
              </a:rPr>
              <a:t>sem</a:t>
            </a:r>
            <a:r>
              <a:rPr lang="pt-BR" sz="1800" b="1" i="0" baseline="0">
                <a:effectLst/>
              </a:rPr>
              <a:t> correção por intervalos de faixas etárias), GVE 27 São José dos Campos,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07196561031585E-2"/>
          <c:y val="0.1647631213072058"/>
          <c:w val="0.9034441730606817"/>
          <c:h val="0.73158382570591762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27 SJDCAMPOS CONSOL 2016'!$A$112:$A$115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2016'!$B$112:$B$115</c:f>
              <c:numCache>
                <c:formatCode>General</c:formatCode>
                <c:ptCount val="4"/>
                <c:pt idx="0">
                  <c:v>455</c:v>
                </c:pt>
                <c:pt idx="1">
                  <c:v>353</c:v>
                </c:pt>
                <c:pt idx="2">
                  <c:v>407</c:v>
                </c:pt>
                <c:pt idx="3">
                  <c:v>418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27 SJDCAMPOS CONSOL 2016'!$A$112:$A$115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2016'!$C$112:$C$115</c:f>
              <c:numCache>
                <c:formatCode>General</c:formatCode>
                <c:ptCount val="4"/>
                <c:pt idx="0">
                  <c:v>1731</c:v>
                </c:pt>
                <c:pt idx="1">
                  <c:v>2167</c:v>
                </c:pt>
                <c:pt idx="2">
                  <c:v>2484</c:v>
                </c:pt>
                <c:pt idx="3">
                  <c:v>1690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27 SJDCAMPOS CONSOL 2016'!$A$112:$A$115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2016'!$D$112:$D$115</c:f>
              <c:numCache>
                <c:formatCode>General</c:formatCode>
                <c:ptCount val="4"/>
                <c:pt idx="0">
                  <c:v>1025</c:v>
                </c:pt>
                <c:pt idx="1">
                  <c:v>1128</c:v>
                </c:pt>
                <c:pt idx="2">
                  <c:v>1671</c:v>
                </c:pt>
                <c:pt idx="3">
                  <c:v>1175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27 SJDCAMPOS CONSOL 2016'!$A$112:$A$115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2016'!$E$112:$E$115</c:f>
              <c:numCache>
                <c:formatCode>General</c:formatCode>
                <c:ptCount val="4"/>
                <c:pt idx="0">
                  <c:v>7750</c:v>
                </c:pt>
                <c:pt idx="1">
                  <c:v>5379</c:v>
                </c:pt>
                <c:pt idx="2">
                  <c:v>7196</c:v>
                </c:pt>
                <c:pt idx="3">
                  <c:v>7037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27 SJDCAMPOS CONSOL 2016'!$F$112:$F$115</c:f>
              <c:numCache>
                <c:formatCode>General</c:formatCode>
                <c:ptCount val="4"/>
                <c:pt idx="0">
                  <c:v>1</c:v>
                </c:pt>
                <c:pt idx="1">
                  <c:v>145</c:v>
                </c:pt>
                <c:pt idx="2">
                  <c:v>68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9"/>
        <c:axId val="117712384"/>
        <c:axId val="101044736"/>
      </c:barChart>
      <c:catAx>
        <c:axId val="117712384"/>
        <c:scaling>
          <c:orientation val="minMax"/>
        </c:scaling>
        <c:delete val="0"/>
        <c:axPos val="b"/>
        <c:majorTickMark val="out"/>
        <c:minorTickMark val="none"/>
        <c:tickLblPos val="nextTo"/>
        <c:crossAx val="101044736"/>
        <c:crosses val="autoZero"/>
        <c:auto val="1"/>
        <c:lblAlgn val="ctr"/>
        <c:lblOffset val="100"/>
        <c:noMultiLvlLbl val="0"/>
      </c:catAx>
      <c:valAx>
        <c:axId val="101044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77123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plano de tratamento (A, B, C e IGN) segundo o trimestre, GVE 27 São José dos Campos, ESP, 2016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128E-2"/>
          <c:y val="0.14577694649818859"/>
          <c:w val="0.9101199164186865"/>
          <c:h val="0.74380872965381484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27 SJDCAMPOS CONSOL 2016'!$A$112:$A$115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2016'!$H$112:$H$115</c:f>
              <c:numCache>
                <c:formatCode>General</c:formatCode>
                <c:ptCount val="4"/>
                <c:pt idx="0">
                  <c:v>6815</c:v>
                </c:pt>
                <c:pt idx="1">
                  <c:v>6226</c:v>
                </c:pt>
                <c:pt idx="2">
                  <c:v>7669</c:v>
                </c:pt>
                <c:pt idx="3">
                  <c:v>6628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27 SJDCAMPOS CONSOL 2016'!$A$112:$A$115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2016'!$I$112:$I$115</c:f>
              <c:numCache>
                <c:formatCode>General</c:formatCode>
                <c:ptCount val="4"/>
                <c:pt idx="0">
                  <c:v>3223</c:v>
                </c:pt>
                <c:pt idx="1">
                  <c:v>2262</c:v>
                </c:pt>
                <c:pt idx="2">
                  <c:v>3240</c:v>
                </c:pt>
                <c:pt idx="3">
                  <c:v>2951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27 SJDCAMPOS CONSOL 2016'!$A$112:$A$115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2016'!$J$112:$J$115</c:f>
              <c:numCache>
                <c:formatCode>General</c:formatCode>
                <c:ptCount val="4"/>
                <c:pt idx="0">
                  <c:v>864</c:v>
                </c:pt>
                <c:pt idx="1">
                  <c:v>616</c:v>
                </c:pt>
                <c:pt idx="2">
                  <c:v>810</c:v>
                </c:pt>
                <c:pt idx="3">
                  <c:v>688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27 SJDCAMPOS CONSOL 2016'!$A$112:$A$115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2016'!$K$112:$K$115</c:f>
              <c:numCache>
                <c:formatCode>General</c:formatCode>
                <c:ptCount val="4"/>
                <c:pt idx="0">
                  <c:v>60</c:v>
                </c:pt>
                <c:pt idx="1">
                  <c:v>68</c:v>
                </c:pt>
                <c:pt idx="2">
                  <c:v>107</c:v>
                </c:pt>
                <c:pt idx="3">
                  <c:v>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4"/>
        <c:axId val="106914816"/>
        <c:axId val="101047040"/>
      </c:barChart>
      <c:catAx>
        <c:axId val="1069148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1047040"/>
        <c:crosses val="autoZero"/>
        <c:auto val="1"/>
        <c:lblAlgn val="ctr"/>
        <c:lblOffset val="100"/>
        <c:noMultiLvlLbl val="0"/>
      </c:catAx>
      <c:valAx>
        <c:axId val="101047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69148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tabSelected="1" zoomScale="90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5</xdr:row>
      <xdr:rowOff>100542</xdr:rowOff>
    </xdr:from>
    <xdr:to>
      <xdr:col>0</xdr:col>
      <xdr:colOff>1050542</xdr:colOff>
      <xdr:row>10</xdr:row>
      <xdr:rowOff>38100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00642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6331" cy="601188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0"/>
  <sheetViews>
    <sheetView topLeftCell="A95" workbookViewId="0">
      <selection activeCell="G100" sqref="G100"/>
    </sheetView>
  </sheetViews>
  <sheetFormatPr defaultRowHeight="11.25" x14ac:dyDescent="0.2"/>
  <cols>
    <col min="1" max="1" width="18.7109375" style="3" customWidth="1"/>
    <col min="2" max="12" width="9.140625" style="3"/>
    <col min="13" max="15" width="13.140625" style="3" bestFit="1" customWidth="1"/>
    <col min="16" max="16" width="9.140625" style="3"/>
    <col min="17" max="17" width="9.140625" style="13"/>
    <col min="18" max="16384" width="9.140625" style="3"/>
  </cols>
  <sheetData>
    <row r="1" spans="1:55" s="8" customFormat="1" x14ac:dyDescent="0.2">
      <c r="P1" s="12"/>
      <c r="Q1" s="12"/>
    </row>
    <row r="2" spans="1:55" s="8" customFormat="1" ht="18" x14ac:dyDescent="0.25">
      <c r="A2" s="11"/>
      <c r="B2" s="2" t="s">
        <v>26</v>
      </c>
      <c r="G2" s="25" t="s">
        <v>53</v>
      </c>
      <c r="O2" s="12"/>
    </row>
    <row r="3" spans="1:55" s="8" customFormat="1" x14ac:dyDescent="0.2">
      <c r="A3" s="11"/>
      <c r="B3" s="2" t="s">
        <v>27</v>
      </c>
      <c r="O3" s="12"/>
    </row>
    <row r="4" spans="1:55" s="8" customFormat="1" x14ac:dyDescent="0.2">
      <c r="A4" s="11"/>
      <c r="B4" s="2" t="s">
        <v>28</v>
      </c>
      <c r="O4" s="12"/>
    </row>
    <row r="5" spans="1:55" s="8" customFormat="1" x14ac:dyDescent="0.2">
      <c r="A5" s="11"/>
      <c r="B5" s="2" t="s">
        <v>29</v>
      </c>
      <c r="O5" s="12"/>
    </row>
    <row r="6" spans="1:55" s="8" customFormat="1" ht="18" x14ac:dyDescent="0.25">
      <c r="A6" s="11"/>
      <c r="B6" s="6" t="s">
        <v>30</v>
      </c>
      <c r="H6" s="25" t="s">
        <v>54</v>
      </c>
      <c r="O6" s="12"/>
    </row>
    <row r="7" spans="1:55" s="8" customFormat="1" x14ac:dyDescent="0.2">
      <c r="A7" s="11"/>
      <c r="B7" s="6" t="s">
        <v>31</v>
      </c>
      <c r="O7" s="12"/>
    </row>
    <row r="8" spans="1:55" s="8" customFormat="1" x14ac:dyDescent="0.2">
      <c r="A8" s="11"/>
      <c r="B8" s="26" t="s">
        <v>32</v>
      </c>
      <c r="O8" s="12"/>
    </row>
    <row r="9" spans="1:55" s="8" customFormat="1" x14ac:dyDescent="0.2">
      <c r="A9" s="11"/>
      <c r="B9" s="26"/>
      <c r="O9" s="12"/>
    </row>
    <row r="10" spans="1:55" s="8" customFormat="1" ht="12.75" x14ac:dyDescent="0.2">
      <c r="A10" s="11"/>
      <c r="B10" s="26"/>
      <c r="C10" s="27" t="s">
        <v>44</v>
      </c>
      <c r="O10" s="12"/>
    </row>
    <row r="11" spans="1:55" s="8" customFormat="1" ht="12.75" x14ac:dyDescent="0.2">
      <c r="A11" s="11"/>
      <c r="B11" s="26"/>
      <c r="C11" s="28" t="s">
        <v>45</v>
      </c>
      <c r="O11" s="12"/>
    </row>
    <row r="12" spans="1:55" s="8" customFormat="1" ht="12.75" x14ac:dyDescent="0.2">
      <c r="A12" s="11"/>
      <c r="C12" s="28" t="s">
        <v>46</v>
      </c>
      <c r="O12" s="12"/>
    </row>
    <row r="13" spans="1:55" s="8" customFormat="1" ht="12.75" x14ac:dyDescent="0.2">
      <c r="A13" s="11"/>
      <c r="C13" s="27" t="s">
        <v>55</v>
      </c>
      <c r="O13" s="12"/>
    </row>
    <row r="14" spans="1:55" s="8" customFormat="1" ht="12.75" x14ac:dyDescent="0.2">
      <c r="A14" s="11"/>
      <c r="C14" s="27" t="s">
        <v>47</v>
      </c>
      <c r="O14" s="12"/>
    </row>
    <row r="15" spans="1:55" s="8" customFormat="1" ht="12.75" x14ac:dyDescent="0.2">
      <c r="A15" s="11"/>
      <c r="C15" s="27" t="s">
        <v>48</v>
      </c>
      <c r="O15" s="12"/>
    </row>
    <row r="16" spans="1:55" x14ac:dyDescent="0.2">
      <c r="A16" s="1"/>
      <c r="B16" s="7"/>
      <c r="BC16" s="5"/>
    </row>
    <row r="17" spans="1:55" s="9" customFormat="1" ht="14.25" customHeight="1" thickBot="1" x14ac:dyDescent="0.3">
      <c r="A17" s="42" t="s">
        <v>52</v>
      </c>
      <c r="B17" s="4"/>
      <c r="C17" s="4"/>
      <c r="D17" s="4"/>
      <c r="E17" s="4"/>
      <c r="F17" s="4"/>
      <c r="G17" s="4"/>
      <c r="H17" s="4"/>
      <c r="I17" s="4"/>
      <c r="J17" s="4"/>
      <c r="K17" s="4"/>
      <c r="N17" s="15"/>
      <c r="Q17" s="14"/>
      <c r="BC17" s="10"/>
    </row>
    <row r="18" spans="1:55" s="45" customFormat="1" ht="18" customHeight="1" thickBot="1" x14ac:dyDescent="0.25">
      <c r="A18" s="117" t="s">
        <v>22</v>
      </c>
      <c r="B18" s="117" t="s">
        <v>12</v>
      </c>
      <c r="C18" s="117"/>
      <c r="D18" s="117"/>
      <c r="E18" s="117"/>
      <c r="F18" s="117"/>
      <c r="G18" s="117"/>
      <c r="H18" s="117" t="s">
        <v>13</v>
      </c>
      <c r="I18" s="117"/>
      <c r="J18" s="117"/>
      <c r="K18" s="117"/>
      <c r="L18" s="117"/>
      <c r="M18" s="118" t="s">
        <v>23</v>
      </c>
      <c r="N18" s="118" t="s">
        <v>24</v>
      </c>
      <c r="O18" s="115" t="s">
        <v>25</v>
      </c>
      <c r="P18" s="116"/>
      <c r="Q18" s="114"/>
    </row>
    <row r="19" spans="1:55" s="45" customFormat="1" ht="25.5" customHeight="1" thickBot="1" x14ac:dyDescent="0.25">
      <c r="A19" s="117"/>
      <c r="B19" s="46" t="s">
        <v>14</v>
      </c>
      <c r="C19" s="46" t="s">
        <v>15</v>
      </c>
      <c r="D19" s="46" t="s">
        <v>16</v>
      </c>
      <c r="E19" s="46" t="s">
        <v>17</v>
      </c>
      <c r="F19" s="46" t="s">
        <v>18</v>
      </c>
      <c r="G19" s="46" t="s">
        <v>2</v>
      </c>
      <c r="H19" s="46" t="s">
        <v>19</v>
      </c>
      <c r="I19" s="46" t="s">
        <v>20</v>
      </c>
      <c r="J19" s="46" t="s">
        <v>21</v>
      </c>
      <c r="K19" s="46" t="s">
        <v>18</v>
      </c>
      <c r="L19" s="46" t="s">
        <v>2</v>
      </c>
      <c r="M19" s="118"/>
      <c r="N19" s="118"/>
      <c r="O19" s="115"/>
      <c r="P19" s="116"/>
      <c r="Q19" s="114"/>
    </row>
    <row r="20" spans="1:55" s="45" customFormat="1" ht="12" x14ac:dyDescent="0.2">
      <c r="A20" s="47">
        <v>1</v>
      </c>
      <c r="B20" s="47">
        <v>56</v>
      </c>
      <c r="C20" s="47">
        <v>194</v>
      </c>
      <c r="D20" s="47">
        <v>144</v>
      </c>
      <c r="E20" s="47">
        <v>864</v>
      </c>
      <c r="F20" s="47">
        <v>0</v>
      </c>
      <c r="G20" s="48">
        <v>1258</v>
      </c>
      <c r="H20" s="47">
        <v>632</v>
      </c>
      <c r="I20" s="47">
        <v>475</v>
      </c>
      <c r="J20" s="47">
        <v>136</v>
      </c>
      <c r="K20" s="47">
        <v>15</v>
      </c>
      <c r="L20" s="48">
        <v>1258</v>
      </c>
      <c r="M20" s="47">
        <v>20</v>
      </c>
      <c r="N20" s="47">
        <v>19</v>
      </c>
      <c r="O20" s="119">
        <f t="shared" ref="O20:O25" si="0">N20/M20*100</f>
        <v>95</v>
      </c>
      <c r="P20" s="49"/>
      <c r="Q20" s="50"/>
    </row>
    <row r="21" spans="1:55" s="45" customFormat="1" ht="12" x14ac:dyDescent="0.2">
      <c r="A21" s="51">
        <v>2</v>
      </c>
      <c r="B21" s="51">
        <v>23</v>
      </c>
      <c r="C21" s="51">
        <v>140</v>
      </c>
      <c r="D21" s="51">
        <v>100</v>
      </c>
      <c r="E21" s="51">
        <v>736</v>
      </c>
      <c r="F21" s="51">
        <v>0</v>
      </c>
      <c r="G21" s="52">
        <v>999</v>
      </c>
      <c r="H21" s="51">
        <v>576</v>
      </c>
      <c r="I21" s="51">
        <v>344</v>
      </c>
      <c r="J21" s="51">
        <v>73</v>
      </c>
      <c r="K21" s="51">
        <v>6</v>
      </c>
      <c r="L21" s="52">
        <v>999</v>
      </c>
      <c r="M21" s="51">
        <v>20</v>
      </c>
      <c r="N21" s="51">
        <v>18</v>
      </c>
      <c r="O21" s="120">
        <f t="shared" si="0"/>
        <v>90</v>
      </c>
      <c r="P21" s="49"/>
      <c r="Q21" s="50"/>
    </row>
    <row r="22" spans="1:55" s="45" customFormat="1" ht="12" x14ac:dyDescent="0.2">
      <c r="A22" s="51">
        <v>3</v>
      </c>
      <c r="B22" s="51">
        <v>24</v>
      </c>
      <c r="C22" s="51">
        <v>136</v>
      </c>
      <c r="D22" s="51">
        <v>89</v>
      </c>
      <c r="E22" s="51">
        <v>800</v>
      </c>
      <c r="F22" s="51">
        <v>0</v>
      </c>
      <c r="G22" s="52">
        <v>1049</v>
      </c>
      <c r="H22" s="51">
        <v>625</v>
      </c>
      <c r="I22" s="51">
        <v>337</v>
      </c>
      <c r="J22" s="51">
        <v>86</v>
      </c>
      <c r="K22" s="51">
        <v>1</v>
      </c>
      <c r="L22" s="52">
        <v>1049</v>
      </c>
      <c r="M22" s="51">
        <v>20</v>
      </c>
      <c r="N22" s="51">
        <v>19</v>
      </c>
      <c r="O22" s="120">
        <f t="shared" si="0"/>
        <v>95</v>
      </c>
      <c r="P22" s="49"/>
      <c r="Q22" s="50"/>
    </row>
    <row r="23" spans="1:55" s="45" customFormat="1" ht="12" x14ac:dyDescent="0.2">
      <c r="A23" s="51">
        <v>4</v>
      </c>
      <c r="B23" s="51">
        <v>25</v>
      </c>
      <c r="C23" s="51">
        <v>99</v>
      </c>
      <c r="D23" s="51">
        <v>66</v>
      </c>
      <c r="E23" s="51">
        <v>590</v>
      </c>
      <c r="F23" s="51">
        <v>0</v>
      </c>
      <c r="G23" s="52">
        <v>780</v>
      </c>
      <c r="H23" s="51">
        <v>438</v>
      </c>
      <c r="I23" s="51">
        <v>274</v>
      </c>
      <c r="J23" s="51">
        <v>65</v>
      </c>
      <c r="K23" s="51">
        <v>3</v>
      </c>
      <c r="L23" s="52">
        <v>780</v>
      </c>
      <c r="M23" s="51">
        <v>20</v>
      </c>
      <c r="N23" s="51">
        <v>18</v>
      </c>
      <c r="O23" s="120">
        <f t="shared" si="0"/>
        <v>90</v>
      </c>
      <c r="P23" s="49"/>
      <c r="Q23" s="50"/>
    </row>
    <row r="24" spans="1:55" s="45" customFormat="1" ht="12" x14ac:dyDescent="0.2">
      <c r="A24" s="51">
        <v>5</v>
      </c>
      <c r="B24" s="51">
        <v>33</v>
      </c>
      <c r="C24" s="51">
        <v>110</v>
      </c>
      <c r="D24" s="51">
        <v>77</v>
      </c>
      <c r="E24" s="51">
        <v>553</v>
      </c>
      <c r="F24" s="51">
        <v>0</v>
      </c>
      <c r="G24" s="52">
        <v>773</v>
      </c>
      <c r="H24" s="51">
        <v>497</v>
      </c>
      <c r="I24" s="51">
        <v>240</v>
      </c>
      <c r="J24" s="51">
        <v>36</v>
      </c>
      <c r="K24" s="51">
        <v>0</v>
      </c>
      <c r="L24" s="52">
        <v>773</v>
      </c>
      <c r="M24" s="51">
        <v>20</v>
      </c>
      <c r="N24" s="51">
        <v>18</v>
      </c>
      <c r="O24" s="120">
        <f t="shared" si="0"/>
        <v>90</v>
      </c>
      <c r="P24" s="49"/>
      <c r="Q24" s="50"/>
    </row>
    <row r="25" spans="1:55" s="45" customFormat="1" ht="12" x14ac:dyDescent="0.2">
      <c r="A25" s="51">
        <v>6</v>
      </c>
      <c r="B25" s="51">
        <v>37</v>
      </c>
      <c r="C25" s="51">
        <v>96</v>
      </c>
      <c r="D25" s="51">
        <v>64</v>
      </c>
      <c r="E25" s="51">
        <v>628</v>
      </c>
      <c r="F25" s="51">
        <v>0</v>
      </c>
      <c r="G25" s="52">
        <v>825</v>
      </c>
      <c r="H25" s="51">
        <v>516</v>
      </c>
      <c r="I25" s="51">
        <v>220</v>
      </c>
      <c r="J25" s="51">
        <v>81</v>
      </c>
      <c r="K25" s="51">
        <v>8</v>
      </c>
      <c r="L25" s="52">
        <v>825</v>
      </c>
      <c r="M25" s="51">
        <v>20</v>
      </c>
      <c r="N25" s="51">
        <v>18</v>
      </c>
      <c r="O25" s="120">
        <f t="shared" si="0"/>
        <v>90</v>
      </c>
      <c r="P25" s="49"/>
      <c r="Q25" s="50"/>
    </row>
    <row r="26" spans="1:55" s="45" customFormat="1" ht="12" x14ac:dyDescent="0.2">
      <c r="A26" s="51">
        <v>7</v>
      </c>
      <c r="B26" s="51">
        <v>18</v>
      </c>
      <c r="C26" s="51">
        <v>108</v>
      </c>
      <c r="D26" s="51">
        <v>60</v>
      </c>
      <c r="E26" s="51">
        <v>573</v>
      </c>
      <c r="F26" s="51">
        <v>0</v>
      </c>
      <c r="G26" s="52">
        <v>759</v>
      </c>
      <c r="H26" s="51">
        <v>454</v>
      </c>
      <c r="I26" s="51">
        <v>251</v>
      </c>
      <c r="J26" s="51">
        <v>51</v>
      </c>
      <c r="K26" s="51">
        <v>3</v>
      </c>
      <c r="L26" s="52">
        <v>759</v>
      </c>
      <c r="M26" s="51">
        <v>20</v>
      </c>
      <c r="N26" s="51">
        <v>18</v>
      </c>
      <c r="O26" s="120">
        <v>90</v>
      </c>
      <c r="P26" s="49"/>
      <c r="Q26" s="50"/>
    </row>
    <row r="27" spans="1:55" s="45" customFormat="1" ht="12" x14ac:dyDescent="0.2">
      <c r="A27" s="51">
        <v>8</v>
      </c>
      <c r="B27" s="51">
        <v>23</v>
      </c>
      <c r="C27" s="51">
        <v>139</v>
      </c>
      <c r="D27" s="51">
        <v>72</v>
      </c>
      <c r="E27" s="51">
        <v>568</v>
      </c>
      <c r="F27" s="51">
        <v>1</v>
      </c>
      <c r="G27" s="52">
        <v>803</v>
      </c>
      <c r="H27" s="51">
        <v>503</v>
      </c>
      <c r="I27" s="51">
        <v>258</v>
      </c>
      <c r="J27" s="51">
        <v>42</v>
      </c>
      <c r="K27" s="51">
        <v>0</v>
      </c>
      <c r="L27" s="52">
        <v>803</v>
      </c>
      <c r="M27" s="51">
        <v>20</v>
      </c>
      <c r="N27" s="51">
        <v>18</v>
      </c>
      <c r="O27" s="120">
        <f t="shared" ref="O27:O32" si="1">N27/M27*100</f>
        <v>90</v>
      </c>
      <c r="P27" s="49"/>
      <c r="Q27" s="50"/>
    </row>
    <row r="28" spans="1:55" s="45" customFormat="1" ht="12" x14ac:dyDescent="0.2">
      <c r="A28" s="51">
        <v>9</v>
      </c>
      <c r="B28" s="51">
        <v>34</v>
      </c>
      <c r="C28" s="51">
        <v>129</v>
      </c>
      <c r="D28" s="51">
        <v>79</v>
      </c>
      <c r="E28" s="51">
        <v>538</v>
      </c>
      <c r="F28" s="51">
        <v>0</v>
      </c>
      <c r="G28" s="52">
        <v>780</v>
      </c>
      <c r="H28" s="51">
        <v>473</v>
      </c>
      <c r="I28" s="51">
        <v>216</v>
      </c>
      <c r="J28" s="51">
        <v>87</v>
      </c>
      <c r="K28" s="51">
        <v>4</v>
      </c>
      <c r="L28" s="52">
        <v>780</v>
      </c>
      <c r="M28" s="51">
        <v>20</v>
      </c>
      <c r="N28" s="51">
        <v>18</v>
      </c>
      <c r="O28" s="120">
        <f t="shared" si="1"/>
        <v>90</v>
      </c>
      <c r="P28" s="49"/>
      <c r="Q28" s="50"/>
    </row>
    <row r="29" spans="1:55" s="45" customFormat="1" ht="12" x14ac:dyDescent="0.2">
      <c r="A29" s="51">
        <v>10</v>
      </c>
      <c r="B29" s="51">
        <v>44</v>
      </c>
      <c r="C29" s="51">
        <v>126</v>
      </c>
      <c r="D29" s="51">
        <v>49</v>
      </c>
      <c r="E29" s="51">
        <v>542</v>
      </c>
      <c r="F29" s="51">
        <v>0</v>
      </c>
      <c r="G29" s="52">
        <v>761</v>
      </c>
      <c r="H29" s="51">
        <v>538</v>
      </c>
      <c r="I29" s="51">
        <v>189</v>
      </c>
      <c r="J29" s="51">
        <v>34</v>
      </c>
      <c r="K29" s="51">
        <v>0</v>
      </c>
      <c r="L29" s="52">
        <v>761</v>
      </c>
      <c r="M29" s="51">
        <v>20</v>
      </c>
      <c r="N29" s="51">
        <v>18</v>
      </c>
      <c r="O29" s="120">
        <f t="shared" si="1"/>
        <v>90</v>
      </c>
      <c r="P29" s="49"/>
      <c r="Q29" s="50"/>
    </row>
    <row r="30" spans="1:55" s="45" customFormat="1" ht="12" x14ac:dyDescent="0.2">
      <c r="A30" s="51">
        <v>11</v>
      </c>
      <c r="B30" s="51">
        <v>41</v>
      </c>
      <c r="C30" s="51">
        <v>134</v>
      </c>
      <c r="D30" s="51">
        <v>81</v>
      </c>
      <c r="E30" s="51">
        <v>477</v>
      </c>
      <c r="F30" s="51">
        <v>0</v>
      </c>
      <c r="G30" s="52">
        <v>733</v>
      </c>
      <c r="H30" s="51">
        <v>543</v>
      </c>
      <c r="I30" s="51">
        <v>125</v>
      </c>
      <c r="J30" s="51">
        <v>57</v>
      </c>
      <c r="K30" s="51">
        <v>8</v>
      </c>
      <c r="L30" s="52">
        <v>733</v>
      </c>
      <c r="M30" s="51">
        <v>20</v>
      </c>
      <c r="N30" s="51">
        <v>18</v>
      </c>
      <c r="O30" s="120">
        <f t="shared" si="1"/>
        <v>90</v>
      </c>
      <c r="P30" s="49"/>
      <c r="Q30" s="50"/>
    </row>
    <row r="31" spans="1:55" s="45" customFormat="1" ht="12" x14ac:dyDescent="0.2">
      <c r="A31" s="51">
        <v>12</v>
      </c>
      <c r="B31" s="51">
        <v>40</v>
      </c>
      <c r="C31" s="51">
        <v>138</v>
      </c>
      <c r="D31" s="51">
        <v>59</v>
      </c>
      <c r="E31" s="51">
        <v>408</v>
      </c>
      <c r="F31" s="51">
        <v>0</v>
      </c>
      <c r="G31" s="52">
        <v>645</v>
      </c>
      <c r="H31" s="51">
        <v>450</v>
      </c>
      <c r="I31" s="51">
        <v>135</v>
      </c>
      <c r="J31" s="51">
        <v>54</v>
      </c>
      <c r="K31" s="51">
        <v>6</v>
      </c>
      <c r="L31" s="52">
        <v>645</v>
      </c>
      <c r="M31" s="51">
        <v>20</v>
      </c>
      <c r="N31" s="51">
        <v>19</v>
      </c>
      <c r="O31" s="120">
        <f t="shared" si="1"/>
        <v>95</v>
      </c>
      <c r="P31" s="49"/>
      <c r="Q31" s="50"/>
    </row>
    <row r="32" spans="1:55" s="45" customFormat="1" ht="12" x14ac:dyDescent="0.2">
      <c r="A32" s="51">
        <v>13</v>
      </c>
      <c r="B32" s="51">
        <v>57</v>
      </c>
      <c r="C32" s="51">
        <v>182</v>
      </c>
      <c r="D32" s="51">
        <v>85</v>
      </c>
      <c r="E32" s="51">
        <v>473</v>
      </c>
      <c r="F32" s="51">
        <v>0</v>
      </c>
      <c r="G32" s="52">
        <v>797</v>
      </c>
      <c r="H32" s="51">
        <v>570</v>
      </c>
      <c r="I32" s="51">
        <v>159</v>
      </c>
      <c r="J32" s="51">
        <v>62</v>
      </c>
      <c r="K32" s="51">
        <v>6</v>
      </c>
      <c r="L32" s="52">
        <v>797</v>
      </c>
      <c r="M32" s="51">
        <v>20</v>
      </c>
      <c r="N32" s="51">
        <v>19</v>
      </c>
      <c r="O32" s="120">
        <f t="shared" si="1"/>
        <v>95</v>
      </c>
      <c r="P32" s="49"/>
      <c r="Q32" s="50"/>
    </row>
    <row r="33" spans="1:17" s="45" customFormat="1" ht="12" x14ac:dyDescent="0.2">
      <c r="A33" s="51">
        <v>14</v>
      </c>
      <c r="B33" s="51">
        <v>32</v>
      </c>
      <c r="C33" s="51">
        <v>168</v>
      </c>
      <c r="D33" s="51">
        <v>82</v>
      </c>
      <c r="E33" s="51">
        <v>514</v>
      </c>
      <c r="F33" s="51">
        <v>0</v>
      </c>
      <c r="G33" s="52">
        <v>796</v>
      </c>
      <c r="H33" s="51">
        <v>542</v>
      </c>
      <c r="I33" s="51">
        <v>186</v>
      </c>
      <c r="J33" s="51">
        <v>61</v>
      </c>
      <c r="K33" s="51">
        <v>7</v>
      </c>
      <c r="L33" s="52">
        <v>796</v>
      </c>
      <c r="M33" s="51">
        <v>20</v>
      </c>
      <c r="N33" s="51">
        <v>19</v>
      </c>
      <c r="O33" s="120">
        <v>91</v>
      </c>
      <c r="P33" s="49"/>
      <c r="Q33" s="50"/>
    </row>
    <row r="34" spans="1:17" s="45" customFormat="1" ht="12" x14ac:dyDescent="0.2">
      <c r="A34" s="51">
        <v>15</v>
      </c>
      <c r="B34" s="51">
        <v>50</v>
      </c>
      <c r="C34" s="51">
        <v>212</v>
      </c>
      <c r="D34" s="51">
        <v>110</v>
      </c>
      <c r="E34" s="51">
        <v>438</v>
      </c>
      <c r="F34" s="51">
        <v>77</v>
      </c>
      <c r="G34" s="52">
        <v>887</v>
      </c>
      <c r="H34" s="51">
        <v>595</v>
      </c>
      <c r="I34" s="51">
        <v>231</v>
      </c>
      <c r="J34" s="51">
        <v>58</v>
      </c>
      <c r="K34" s="51">
        <v>3</v>
      </c>
      <c r="L34" s="52">
        <v>887</v>
      </c>
      <c r="M34" s="51">
        <v>20</v>
      </c>
      <c r="N34" s="51">
        <v>20</v>
      </c>
      <c r="O34" s="120">
        <f t="shared" ref="O34:O39" si="2">N34/M34*100</f>
        <v>100</v>
      </c>
      <c r="P34" s="49"/>
      <c r="Q34" s="50"/>
    </row>
    <row r="35" spans="1:17" s="45" customFormat="1" ht="12" x14ac:dyDescent="0.2">
      <c r="A35" s="51">
        <v>16</v>
      </c>
      <c r="B35" s="51">
        <v>47</v>
      </c>
      <c r="C35" s="51">
        <v>207</v>
      </c>
      <c r="D35" s="51">
        <v>88</v>
      </c>
      <c r="E35" s="51">
        <v>496</v>
      </c>
      <c r="F35" s="51">
        <v>0</v>
      </c>
      <c r="G35" s="52">
        <v>838</v>
      </c>
      <c r="H35" s="51">
        <v>627</v>
      </c>
      <c r="I35" s="51">
        <v>157</v>
      </c>
      <c r="J35" s="51">
        <v>49</v>
      </c>
      <c r="K35" s="51">
        <v>5</v>
      </c>
      <c r="L35" s="52">
        <v>838</v>
      </c>
      <c r="M35" s="51">
        <v>20</v>
      </c>
      <c r="N35" s="51">
        <v>20</v>
      </c>
      <c r="O35" s="120">
        <f t="shared" si="2"/>
        <v>100</v>
      </c>
      <c r="P35" s="49"/>
      <c r="Q35" s="50"/>
    </row>
    <row r="36" spans="1:17" s="45" customFormat="1" ht="12" x14ac:dyDescent="0.2">
      <c r="A36" s="51">
        <v>17</v>
      </c>
      <c r="B36" s="51">
        <v>22</v>
      </c>
      <c r="C36" s="51">
        <v>175</v>
      </c>
      <c r="D36" s="51">
        <v>95</v>
      </c>
      <c r="E36" s="51">
        <v>394</v>
      </c>
      <c r="F36" s="51">
        <v>65</v>
      </c>
      <c r="G36" s="52">
        <v>751</v>
      </c>
      <c r="H36" s="51">
        <v>544</v>
      </c>
      <c r="I36" s="51">
        <v>149</v>
      </c>
      <c r="J36" s="51">
        <v>54</v>
      </c>
      <c r="K36" s="51">
        <v>4</v>
      </c>
      <c r="L36" s="52">
        <v>751</v>
      </c>
      <c r="M36" s="51">
        <v>20</v>
      </c>
      <c r="N36" s="51">
        <v>20</v>
      </c>
      <c r="O36" s="120">
        <f t="shared" si="2"/>
        <v>100</v>
      </c>
      <c r="P36" s="49"/>
      <c r="Q36" s="50"/>
    </row>
    <row r="37" spans="1:17" s="45" customFormat="1" ht="12" x14ac:dyDescent="0.2">
      <c r="A37" s="51">
        <v>18</v>
      </c>
      <c r="B37" s="51">
        <v>24</v>
      </c>
      <c r="C37" s="51">
        <v>163</v>
      </c>
      <c r="D37" s="51">
        <v>81</v>
      </c>
      <c r="E37" s="51">
        <v>395</v>
      </c>
      <c r="F37" s="51">
        <v>0</v>
      </c>
      <c r="G37" s="52">
        <v>663</v>
      </c>
      <c r="H37" s="51">
        <v>460</v>
      </c>
      <c r="I37" s="51">
        <v>150</v>
      </c>
      <c r="J37" s="51">
        <v>46</v>
      </c>
      <c r="K37" s="51">
        <v>7</v>
      </c>
      <c r="L37" s="52">
        <v>663</v>
      </c>
      <c r="M37" s="51">
        <v>20</v>
      </c>
      <c r="N37" s="51">
        <v>20</v>
      </c>
      <c r="O37" s="120">
        <f t="shared" si="2"/>
        <v>100</v>
      </c>
      <c r="P37" s="49"/>
      <c r="Q37" s="50"/>
    </row>
    <row r="38" spans="1:17" s="45" customFormat="1" ht="12" x14ac:dyDescent="0.2">
      <c r="A38" s="51">
        <v>19</v>
      </c>
      <c r="B38" s="51">
        <v>32</v>
      </c>
      <c r="C38" s="51">
        <v>175</v>
      </c>
      <c r="D38" s="51">
        <v>88</v>
      </c>
      <c r="E38" s="51">
        <v>437</v>
      </c>
      <c r="F38" s="51">
        <v>0</v>
      </c>
      <c r="G38" s="52">
        <v>732</v>
      </c>
      <c r="H38" s="51">
        <v>528</v>
      </c>
      <c r="I38" s="51">
        <v>162</v>
      </c>
      <c r="J38" s="51">
        <v>40</v>
      </c>
      <c r="K38" s="51">
        <v>2</v>
      </c>
      <c r="L38" s="52">
        <v>732</v>
      </c>
      <c r="M38" s="51">
        <v>20</v>
      </c>
      <c r="N38" s="51">
        <v>20</v>
      </c>
      <c r="O38" s="120">
        <f t="shared" si="2"/>
        <v>100</v>
      </c>
      <c r="P38" s="49"/>
      <c r="Q38" s="50"/>
    </row>
    <row r="39" spans="1:17" s="45" customFormat="1" ht="12" x14ac:dyDescent="0.2">
      <c r="A39" s="51">
        <v>20</v>
      </c>
      <c r="B39" s="51">
        <v>20</v>
      </c>
      <c r="C39" s="51">
        <v>136</v>
      </c>
      <c r="D39" s="51">
        <v>72</v>
      </c>
      <c r="E39" s="51">
        <v>443</v>
      </c>
      <c r="F39" s="51">
        <v>0</v>
      </c>
      <c r="G39" s="52">
        <v>671</v>
      </c>
      <c r="H39" s="51">
        <v>438</v>
      </c>
      <c r="I39" s="51">
        <v>160</v>
      </c>
      <c r="J39" s="51">
        <v>65</v>
      </c>
      <c r="K39" s="51">
        <v>8</v>
      </c>
      <c r="L39" s="52">
        <v>671</v>
      </c>
      <c r="M39" s="51">
        <v>20</v>
      </c>
      <c r="N39" s="51">
        <v>20</v>
      </c>
      <c r="O39" s="120">
        <f t="shared" si="2"/>
        <v>100</v>
      </c>
      <c r="P39" s="49"/>
      <c r="Q39" s="50"/>
    </row>
    <row r="40" spans="1:17" s="45" customFormat="1" ht="12" x14ac:dyDescent="0.2">
      <c r="A40" s="51">
        <v>21</v>
      </c>
      <c r="B40" s="51">
        <v>17</v>
      </c>
      <c r="C40" s="51">
        <v>113</v>
      </c>
      <c r="D40" s="51">
        <v>59</v>
      </c>
      <c r="E40" s="51">
        <v>250</v>
      </c>
      <c r="F40" s="51">
        <v>0</v>
      </c>
      <c r="G40" s="52">
        <v>439</v>
      </c>
      <c r="H40" s="51">
        <v>211</v>
      </c>
      <c r="I40" s="51">
        <v>175</v>
      </c>
      <c r="J40" s="51">
        <v>48</v>
      </c>
      <c r="K40" s="51">
        <v>5</v>
      </c>
      <c r="L40" s="52">
        <v>439</v>
      </c>
      <c r="M40" s="51">
        <v>20</v>
      </c>
      <c r="N40" s="51">
        <v>18</v>
      </c>
      <c r="O40" s="120">
        <v>92</v>
      </c>
      <c r="P40" s="49"/>
      <c r="Q40" s="50"/>
    </row>
    <row r="41" spans="1:17" s="45" customFormat="1" ht="12" x14ac:dyDescent="0.2">
      <c r="A41" s="51">
        <v>22</v>
      </c>
      <c r="B41" s="51">
        <v>11</v>
      </c>
      <c r="C41" s="51">
        <v>106</v>
      </c>
      <c r="D41" s="51">
        <v>85</v>
      </c>
      <c r="E41" s="51">
        <v>388</v>
      </c>
      <c r="F41" s="51">
        <v>0</v>
      </c>
      <c r="G41" s="52">
        <v>590</v>
      </c>
      <c r="H41" s="51">
        <v>397</v>
      </c>
      <c r="I41" s="51">
        <v>150</v>
      </c>
      <c r="J41" s="51">
        <v>33</v>
      </c>
      <c r="K41" s="51">
        <v>10</v>
      </c>
      <c r="L41" s="52">
        <v>590</v>
      </c>
      <c r="M41" s="51">
        <v>20</v>
      </c>
      <c r="N41" s="51">
        <v>18</v>
      </c>
      <c r="O41" s="120">
        <f t="shared" ref="O41:O46" si="3">N41/M41*100</f>
        <v>90</v>
      </c>
      <c r="P41" s="49"/>
      <c r="Q41" s="50"/>
    </row>
    <row r="42" spans="1:17" s="45" customFormat="1" ht="12" x14ac:dyDescent="0.2">
      <c r="A42" s="51">
        <v>23</v>
      </c>
      <c r="B42" s="51">
        <v>23</v>
      </c>
      <c r="C42" s="51">
        <v>134</v>
      </c>
      <c r="D42" s="51">
        <v>66</v>
      </c>
      <c r="E42" s="51">
        <v>337</v>
      </c>
      <c r="F42" s="51">
        <v>0</v>
      </c>
      <c r="G42" s="52">
        <v>560</v>
      </c>
      <c r="H42" s="51">
        <v>388</v>
      </c>
      <c r="I42" s="51">
        <v>137</v>
      </c>
      <c r="J42" s="51">
        <v>35</v>
      </c>
      <c r="K42" s="51">
        <v>0</v>
      </c>
      <c r="L42" s="52">
        <v>560</v>
      </c>
      <c r="M42" s="51">
        <v>20</v>
      </c>
      <c r="N42" s="51">
        <v>18</v>
      </c>
      <c r="O42" s="120">
        <f t="shared" si="3"/>
        <v>90</v>
      </c>
      <c r="P42" s="49"/>
      <c r="Q42" s="50"/>
    </row>
    <row r="43" spans="1:17" s="45" customFormat="1" ht="12" x14ac:dyDescent="0.2">
      <c r="A43" s="51">
        <v>24</v>
      </c>
      <c r="B43" s="51">
        <v>16</v>
      </c>
      <c r="C43" s="51">
        <v>188</v>
      </c>
      <c r="D43" s="51">
        <v>95</v>
      </c>
      <c r="E43" s="51">
        <v>411</v>
      </c>
      <c r="F43" s="51">
        <v>2</v>
      </c>
      <c r="G43" s="52">
        <v>712</v>
      </c>
      <c r="H43" s="51">
        <v>474</v>
      </c>
      <c r="I43" s="51">
        <v>197</v>
      </c>
      <c r="J43" s="51">
        <v>35</v>
      </c>
      <c r="K43" s="51">
        <v>6</v>
      </c>
      <c r="L43" s="52">
        <v>712</v>
      </c>
      <c r="M43" s="51">
        <v>20</v>
      </c>
      <c r="N43" s="51">
        <v>20</v>
      </c>
      <c r="O43" s="120">
        <f t="shared" si="3"/>
        <v>100</v>
      </c>
      <c r="P43" s="49"/>
      <c r="Q43" s="50"/>
    </row>
    <row r="44" spans="1:17" s="45" customFormat="1" ht="12" x14ac:dyDescent="0.2">
      <c r="A44" s="51">
        <v>25</v>
      </c>
      <c r="B44" s="51">
        <v>16</v>
      </c>
      <c r="C44" s="51">
        <v>168</v>
      </c>
      <c r="D44" s="51">
        <v>102</v>
      </c>
      <c r="E44" s="51">
        <v>395</v>
      </c>
      <c r="F44" s="51">
        <v>0</v>
      </c>
      <c r="G44" s="52">
        <v>681</v>
      </c>
      <c r="H44" s="51">
        <v>434</v>
      </c>
      <c r="I44" s="51">
        <v>211</v>
      </c>
      <c r="J44" s="51">
        <v>33</v>
      </c>
      <c r="K44" s="51">
        <v>3</v>
      </c>
      <c r="L44" s="52">
        <v>681</v>
      </c>
      <c r="M44" s="51">
        <v>20</v>
      </c>
      <c r="N44" s="51">
        <v>21</v>
      </c>
      <c r="O44" s="120">
        <f t="shared" si="3"/>
        <v>105</v>
      </c>
      <c r="P44" s="49"/>
      <c r="Q44" s="50"/>
    </row>
    <row r="45" spans="1:17" s="45" customFormat="1" ht="12" x14ac:dyDescent="0.2">
      <c r="A45" s="51">
        <v>26</v>
      </c>
      <c r="B45" s="51">
        <v>43</v>
      </c>
      <c r="C45" s="51">
        <v>222</v>
      </c>
      <c r="D45" s="51">
        <v>105</v>
      </c>
      <c r="E45" s="51">
        <v>481</v>
      </c>
      <c r="F45" s="51">
        <v>1</v>
      </c>
      <c r="G45" s="52">
        <v>852</v>
      </c>
      <c r="H45" s="51">
        <v>588</v>
      </c>
      <c r="I45" s="51">
        <v>197</v>
      </c>
      <c r="J45" s="51">
        <v>59</v>
      </c>
      <c r="K45" s="51">
        <v>8</v>
      </c>
      <c r="L45" s="52">
        <v>852</v>
      </c>
      <c r="M45" s="51">
        <v>20</v>
      </c>
      <c r="N45" s="51">
        <v>19</v>
      </c>
      <c r="O45" s="120">
        <f t="shared" si="3"/>
        <v>95</v>
      </c>
      <c r="P45" s="49"/>
      <c r="Q45" s="50"/>
    </row>
    <row r="46" spans="1:17" s="45" customFormat="1" ht="12" x14ac:dyDescent="0.2">
      <c r="A46" s="51">
        <v>27</v>
      </c>
      <c r="B46" s="51">
        <v>35</v>
      </c>
      <c r="C46" s="51">
        <v>173</v>
      </c>
      <c r="D46" s="51">
        <v>114</v>
      </c>
      <c r="E46" s="51">
        <v>502</v>
      </c>
      <c r="F46" s="51">
        <v>0</v>
      </c>
      <c r="G46" s="52">
        <v>824</v>
      </c>
      <c r="H46" s="51">
        <v>575</v>
      </c>
      <c r="I46" s="51">
        <v>208</v>
      </c>
      <c r="J46" s="51">
        <v>41</v>
      </c>
      <c r="K46" s="51">
        <v>0</v>
      </c>
      <c r="L46" s="52">
        <v>824</v>
      </c>
      <c r="M46" s="51">
        <v>20</v>
      </c>
      <c r="N46" s="51">
        <v>20</v>
      </c>
      <c r="O46" s="120">
        <f t="shared" si="3"/>
        <v>100</v>
      </c>
      <c r="P46" s="49"/>
      <c r="Q46" s="50"/>
    </row>
    <row r="47" spans="1:17" s="45" customFormat="1" ht="12" x14ac:dyDescent="0.2">
      <c r="A47" s="51">
        <v>28</v>
      </c>
      <c r="B47" s="51">
        <v>27</v>
      </c>
      <c r="C47" s="51">
        <v>210</v>
      </c>
      <c r="D47" s="51">
        <v>119</v>
      </c>
      <c r="E47" s="51">
        <v>560</v>
      </c>
      <c r="F47" s="51">
        <v>0</v>
      </c>
      <c r="G47" s="52">
        <v>916</v>
      </c>
      <c r="H47" s="51">
        <v>659</v>
      </c>
      <c r="I47" s="51">
        <v>209</v>
      </c>
      <c r="J47" s="51">
        <v>48</v>
      </c>
      <c r="K47" s="51">
        <v>0</v>
      </c>
      <c r="L47" s="52">
        <v>916</v>
      </c>
      <c r="M47" s="51">
        <v>20</v>
      </c>
      <c r="N47" s="51">
        <v>20</v>
      </c>
      <c r="O47" s="120">
        <v>93</v>
      </c>
      <c r="P47" s="49"/>
      <c r="Q47" s="50"/>
    </row>
    <row r="48" spans="1:17" s="45" customFormat="1" ht="12" x14ac:dyDescent="0.2">
      <c r="A48" s="51">
        <v>29</v>
      </c>
      <c r="B48" s="51">
        <v>17</v>
      </c>
      <c r="C48" s="51">
        <v>111</v>
      </c>
      <c r="D48" s="51">
        <v>95</v>
      </c>
      <c r="E48" s="51">
        <v>440</v>
      </c>
      <c r="F48" s="51">
        <v>0</v>
      </c>
      <c r="G48" s="52">
        <v>663</v>
      </c>
      <c r="H48" s="51">
        <v>424</v>
      </c>
      <c r="I48" s="51">
        <v>149</v>
      </c>
      <c r="J48" s="51">
        <v>76</v>
      </c>
      <c r="K48" s="51">
        <v>14</v>
      </c>
      <c r="L48" s="52">
        <v>663</v>
      </c>
      <c r="M48" s="51">
        <v>20</v>
      </c>
      <c r="N48" s="51">
        <v>19</v>
      </c>
      <c r="O48" s="120">
        <f t="shared" ref="O48:O53" si="4">N48/M48*100</f>
        <v>95</v>
      </c>
      <c r="P48" s="49"/>
      <c r="Q48" s="50"/>
    </row>
    <row r="49" spans="1:17" s="45" customFormat="1" ht="12" x14ac:dyDescent="0.2">
      <c r="A49" s="51">
        <v>30</v>
      </c>
      <c r="B49" s="51">
        <v>19</v>
      </c>
      <c r="C49" s="51">
        <v>125</v>
      </c>
      <c r="D49" s="51">
        <v>84</v>
      </c>
      <c r="E49" s="51">
        <v>489</v>
      </c>
      <c r="F49" s="51">
        <v>0</v>
      </c>
      <c r="G49" s="52">
        <v>717</v>
      </c>
      <c r="H49" s="51">
        <v>454</v>
      </c>
      <c r="I49" s="51">
        <v>213</v>
      </c>
      <c r="J49" s="51">
        <v>46</v>
      </c>
      <c r="K49" s="51">
        <v>4</v>
      </c>
      <c r="L49" s="52">
        <v>717</v>
      </c>
      <c r="M49" s="51">
        <v>20</v>
      </c>
      <c r="N49" s="51">
        <v>19</v>
      </c>
      <c r="O49" s="120">
        <f t="shared" si="4"/>
        <v>95</v>
      </c>
      <c r="P49" s="49"/>
      <c r="Q49" s="50"/>
    </row>
    <row r="50" spans="1:17" s="45" customFormat="1" ht="12" x14ac:dyDescent="0.2">
      <c r="A50" s="51">
        <v>31</v>
      </c>
      <c r="B50" s="51">
        <v>22</v>
      </c>
      <c r="C50" s="51">
        <v>120</v>
      </c>
      <c r="D50" s="51">
        <v>120</v>
      </c>
      <c r="E50" s="51">
        <v>431</v>
      </c>
      <c r="F50" s="51">
        <v>64</v>
      </c>
      <c r="G50" s="52">
        <v>757</v>
      </c>
      <c r="H50" s="51">
        <v>471</v>
      </c>
      <c r="I50" s="51">
        <v>231</v>
      </c>
      <c r="J50" s="51">
        <v>48</v>
      </c>
      <c r="K50" s="51">
        <v>7</v>
      </c>
      <c r="L50" s="52">
        <v>757</v>
      </c>
      <c r="M50" s="51">
        <v>20</v>
      </c>
      <c r="N50" s="51">
        <v>18</v>
      </c>
      <c r="O50" s="120">
        <f t="shared" si="4"/>
        <v>90</v>
      </c>
      <c r="P50" s="49"/>
      <c r="Q50" s="50"/>
    </row>
    <row r="51" spans="1:17" s="45" customFormat="1" ht="12" x14ac:dyDescent="0.2">
      <c r="A51" s="51">
        <v>32</v>
      </c>
      <c r="B51" s="51">
        <v>25</v>
      </c>
      <c r="C51" s="51">
        <v>181</v>
      </c>
      <c r="D51" s="51">
        <v>108</v>
      </c>
      <c r="E51" s="51">
        <v>542</v>
      </c>
      <c r="F51" s="51">
        <v>1</v>
      </c>
      <c r="G51" s="52">
        <v>857</v>
      </c>
      <c r="H51" s="51">
        <v>491</v>
      </c>
      <c r="I51" s="51">
        <v>287</v>
      </c>
      <c r="J51" s="51">
        <v>77</v>
      </c>
      <c r="K51" s="51">
        <v>2</v>
      </c>
      <c r="L51" s="52">
        <v>857</v>
      </c>
      <c r="M51" s="51">
        <v>20</v>
      </c>
      <c r="N51" s="51">
        <v>19</v>
      </c>
      <c r="O51" s="120">
        <f t="shared" si="4"/>
        <v>95</v>
      </c>
      <c r="P51" s="49"/>
      <c r="Q51" s="50"/>
    </row>
    <row r="52" spans="1:17" s="45" customFormat="1" ht="12" x14ac:dyDescent="0.2">
      <c r="A52" s="51">
        <v>33</v>
      </c>
      <c r="B52" s="51">
        <v>33</v>
      </c>
      <c r="C52" s="51">
        <v>216</v>
      </c>
      <c r="D52" s="51">
        <v>154</v>
      </c>
      <c r="E52" s="51">
        <v>609</v>
      </c>
      <c r="F52" s="51">
        <v>0</v>
      </c>
      <c r="G52" s="52">
        <v>1012</v>
      </c>
      <c r="H52" s="51">
        <v>674</v>
      </c>
      <c r="I52" s="51">
        <v>262</v>
      </c>
      <c r="J52" s="51">
        <v>43</v>
      </c>
      <c r="K52" s="51">
        <v>33</v>
      </c>
      <c r="L52" s="52">
        <v>1012</v>
      </c>
      <c r="M52" s="51">
        <v>20</v>
      </c>
      <c r="N52" s="51">
        <v>18</v>
      </c>
      <c r="O52" s="120">
        <f t="shared" si="4"/>
        <v>90</v>
      </c>
      <c r="P52" s="49"/>
      <c r="Q52" s="50"/>
    </row>
    <row r="53" spans="1:17" s="45" customFormat="1" ht="12" x14ac:dyDescent="0.2">
      <c r="A53" s="51">
        <v>34</v>
      </c>
      <c r="B53" s="51">
        <v>26</v>
      </c>
      <c r="C53" s="51">
        <v>206</v>
      </c>
      <c r="D53" s="51">
        <v>145</v>
      </c>
      <c r="E53" s="51">
        <v>551</v>
      </c>
      <c r="F53" s="51">
        <v>0</v>
      </c>
      <c r="G53" s="52">
        <v>928</v>
      </c>
      <c r="H53" s="51">
        <v>602</v>
      </c>
      <c r="I53" s="51">
        <v>256</v>
      </c>
      <c r="J53" s="51">
        <v>67</v>
      </c>
      <c r="K53" s="51">
        <v>3</v>
      </c>
      <c r="L53" s="52">
        <v>928</v>
      </c>
      <c r="M53" s="51">
        <v>20</v>
      </c>
      <c r="N53" s="51">
        <v>18</v>
      </c>
      <c r="O53" s="120">
        <f t="shared" si="4"/>
        <v>90</v>
      </c>
      <c r="P53" s="49"/>
      <c r="Q53" s="50"/>
    </row>
    <row r="54" spans="1:17" s="45" customFormat="1" ht="12" x14ac:dyDescent="0.2">
      <c r="A54" s="51">
        <v>35</v>
      </c>
      <c r="B54" s="51">
        <v>70</v>
      </c>
      <c r="C54" s="51">
        <v>286</v>
      </c>
      <c r="D54" s="51">
        <v>165</v>
      </c>
      <c r="E54" s="51">
        <v>641</v>
      </c>
      <c r="F54" s="51">
        <v>2</v>
      </c>
      <c r="G54" s="52">
        <v>1164</v>
      </c>
      <c r="H54" s="51">
        <v>786</v>
      </c>
      <c r="I54" s="51">
        <v>298</v>
      </c>
      <c r="J54" s="51">
        <v>66</v>
      </c>
      <c r="K54" s="51">
        <v>14</v>
      </c>
      <c r="L54" s="52">
        <v>1164</v>
      </c>
      <c r="M54" s="51">
        <v>20</v>
      </c>
      <c r="N54" s="51">
        <v>20</v>
      </c>
      <c r="O54" s="120">
        <v>94</v>
      </c>
      <c r="P54" s="49"/>
      <c r="Q54" s="50"/>
    </row>
    <row r="55" spans="1:17" s="45" customFormat="1" ht="12" x14ac:dyDescent="0.2">
      <c r="A55" s="51">
        <v>36</v>
      </c>
      <c r="B55" s="51">
        <v>32</v>
      </c>
      <c r="C55" s="51">
        <v>221</v>
      </c>
      <c r="D55" s="51">
        <v>157</v>
      </c>
      <c r="E55" s="51">
        <v>572</v>
      </c>
      <c r="F55" s="51">
        <v>0</v>
      </c>
      <c r="G55" s="52">
        <v>982</v>
      </c>
      <c r="H55" s="51">
        <v>642</v>
      </c>
      <c r="I55" s="51">
        <v>264</v>
      </c>
      <c r="J55" s="51">
        <v>76</v>
      </c>
      <c r="K55" s="51">
        <v>0</v>
      </c>
      <c r="L55" s="52">
        <v>982</v>
      </c>
      <c r="M55" s="51">
        <v>20</v>
      </c>
      <c r="N55" s="51">
        <v>19</v>
      </c>
      <c r="O55" s="120">
        <f t="shared" ref="O55:O60" si="5">N55/M55*100</f>
        <v>95</v>
      </c>
      <c r="P55" s="49"/>
      <c r="Q55" s="50"/>
    </row>
    <row r="56" spans="1:17" s="45" customFormat="1" ht="12" x14ac:dyDescent="0.2">
      <c r="A56" s="51">
        <v>37</v>
      </c>
      <c r="B56" s="51">
        <v>30</v>
      </c>
      <c r="C56" s="51">
        <v>215</v>
      </c>
      <c r="D56" s="51">
        <v>126</v>
      </c>
      <c r="E56" s="51">
        <v>622</v>
      </c>
      <c r="F56" s="51">
        <v>0</v>
      </c>
      <c r="G56" s="52">
        <v>993</v>
      </c>
      <c r="H56" s="51">
        <v>668</v>
      </c>
      <c r="I56" s="51">
        <v>242</v>
      </c>
      <c r="J56" s="51">
        <v>63</v>
      </c>
      <c r="K56" s="51">
        <v>20</v>
      </c>
      <c r="L56" s="52">
        <v>993</v>
      </c>
      <c r="M56" s="51">
        <v>20</v>
      </c>
      <c r="N56" s="51">
        <v>19</v>
      </c>
      <c r="O56" s="120">
        <f t="shared" si="5"/>
        <v>95</v>
      </c>
      <c r="P56" s="49"/>
      <c r="Q56" s="50"/>
    </row>
    <row r="57" spans="1:17" s="45" customFormat="1" ht="12" x14ac:dyDescent="0.2">
      <c r="A57" s="51">
        <v>38</v>
      </c>
      <c r="B57" s="51">
        <v>30</v>
      </c>
      <c r="C57" s="51">
        <v>216</v>
      </c>
      <c r="D57" s="51">
        <v>142</v>
      </c>
      <c r="E57" s="51">
        <v>590</v>
      </c>
      <c r="F57" s="51">
        <v>1</v>
      </c>
      <c r="G57" s="52">
        <v>979</v>
      </c>
      <c r="H57" s="51">
        <v>605</v>
      </c>
      <c r="I57" s="51">
        <v>306</v>
      </c>
      <c r="J57" s="51">
        <v>60</v>
      </c>
      <c r="K57" s="51">
        <v>8</v>
      </c>
      <c r="L57" s="52">
        <v>979</v>
      </c>
      <c r="M57" s="51">
        <v>20</v>
      </c>
      <c r="N57" s="51">
        <v>19</v>
      </c>
      <c r="O57" s="120">
        <f t="shared" si="5"/>
        <v>95</v>
      </c>
      <c r="P57" s="49"/>
      <c r="Q57" s="50"/>
    </row>
    <row r="58" spans="1:17" s="45" customFormat="1" ht="12" x14ac:dyDescent="0.2">
      <c r="A58" s="51">
        <v>39</v>
      </c>
      <c r="B58" s="51">
        <v>41</v>
      </c>
      <c r="C58" s="51">
        <v>204</v>
      </c>
      <c r="D58" s="51">
        <v>142</v>
      </c>
      <c r="E58" s="51">
        <v>647</v>
      </c>
      <c r="F58" s="51">
        <v>0</v>
      </c>
      <c r="G58" s="52">
        <v>1034</v>
      </c>
      <c r="H58" s="51">
        <v>618</v>
      </c>
      <c r="I58" s="51">
        <v>315</v>
      </c>
      <c r="J58" s="51">
        <v>99</v>
      </c>
      <c r="K58" s="51">
        <v>2</v>
      </c>
      <c r="L58" s="52">
        <v>1034</v>
      </c>
      <c r="M58" s="51">
        <v>20</v>
      </c>
      <c r="N58" s="51">
        <v>20</v>
      </c>
      <c r="O58" s="120">
        <f t="shared" si="5"/>
        <v>100</v>
      </c>
      <c r="P58" s="49"/>
      <c r="Q58" s="50"/>
    </row>
    <row r="59" spans="1:17" s="45" customFormat="1" ht="12" x14ac:dyDescent="0.2">
      <c r="A59" s="51">
        <v>40</v>
      </c>
      <c r="B59" s="51">
        <v>35</v>
      </c>
      <c r="C59" s="51">
        <v>186</v>
      </c>
      <c r="D59" s="51">
        <v>139</v>
      </c>
      <c r="E59" s="51">
        <v>624</v>
      </c>
      <c r="F59" s="51">
        <v>0</v>
      </c>
      <c r="G59" s="52">
        <v>984</v>
      </c>
      <c r="H59" s="51">
        <v>609</v>
      </c>
      <c r="I59" s="51">
        <v>283</v>
      </c>
      <c r="J59" s="51">
        <v>88</v>
      </c>
      <c r="K59" s="51">
        <v>4</v>
      </c>
      <c r="L59" s="52">
        <v>984</v>
      </c>
      <c r="M59" s="51">
        <v>20</v>
      </c>
      <c r="N59" s="51">
        <v>20</v>
      </c>
      <c r="O59" s="120">
        <f t="shared" si="5"/>
        <v>100</v>
      </c>
      <c r="P59" s="49"/>
      <c r="Q59" s="50"/>
    </row>
    <row r="60" spans="1:17" s="45" customFormat="1" ht="12" x14ac:dyDescent="0.2">
      <c r="A60" s="51">
        <v>41</v>
      </c>
      <c r="B60" s="51">
        <v>34</v>
      </c>
      <c r="C60" s="51">
        <v>166</v>
      </c>
      <c r="D60" s="51">
        <v>121</v>
      </c>
      <c r="E60" s="51">
        <v>629</v>
      </c>
      <c r="F60" s="51">
        <v>0</v>
      </c>
      <c r="G60" s="52">
        <v>950</v>
      </c>
      <c r="H60" s="51">
        <v>589</v>
      </c>
      <c r="I60" s="51">
        <v>255</v>
      </c>
      <c r="J60" s="51">
        <v>96</v>
      </c>
      <c r="K60" s="51">
        <v>10</v>
      </c>
      <c r="L60" s="52">
        <v>950</v>
      </c>
      <c r="M60" s="51">
        <v>20</v>
      </c>
      <c r="N60" s="51">
        <v>20</v>
      </c>
      <c r="O60" s="120">
        <f t="shared" si="5"/>
        <v>100</v>
      </c>
      <c r="P60" s="49"/>
      <c r="Q60" s="50"/>
    </row>
    <row r="61" spans="1:17" s="45" customFormat="1" ht="12" x14ac:dyDescent="0.2">
      <c r="A61" s="51">
        <v>42</v>
      </c>
      <c r="B61" s="51">
        <v>42</v>
      </c>
      <c r="C61" s="51">
        <v>176</v>
      </c>
      <c r="D61" s="51">
        <v>144</v>
      </c>
      <c r="E61" s="51">
        <v>728</v>
      </c>
      <c r="F61" s="51">
        <v>1</v>
      </c>
      <c r="G61" s="52">
        <v>1091</v>
      </c>
      <c r="H61" s="51">
        <v>754</v>
      </c>
      <c r="I61" s="51">
        <v>292</v>
      </c>
      <c r="J61" s="51">
        <v>43</v>
      </c>
      <c r="K61" s="51">
        <v>2</v>
      </c>
      <c r="L61" s="52">
        <v>1091</v>
      </c>
      <c r="M61" s="51">
        <v>20</v>
      </c>
      <c r="N61" s="51">
        <v>20</v>
      </c>
      <c r="O61" s="120">
        <v>95</v>
      </c>
      <c r="P61" s="49"/>
      <c r="Q61" s="50"/>
    </row>
    <row r="62" spans="1:17" s="45" customFormat="1" ht="12" x14ac:dyDescent="0.2">
      <c r="A62" s="51">
        <v>43</v>
      </c>
      <c r="B62" s="51">
        <v>42</v>
      </c>
      <c r="C62" s="51">
        <v>146</v>
      </c>
      <c r="D62" s="51">
        <v>129</v>
      </c>
      <c r="E62" s="51">
        <v>659</v>
      </c>
      <c r="F62" s="51">
        <v>0</v>
      </c>
      <c r="G62" s="52">
        <v>976</v>
      </c>
      <c r="H62" s="51">
        <v>605</v>
      </c>
      <c r="I62" s="51">
        <v>285</v>
      </c>
      <c r="J62" s="51">
        <v>76</v>
      </c>
      <c r="K62" s="51">
        <v>10</v>
      </c>
      <c r="L62" s="52">
        <v>976</v>
      </c>
      <c r="M62" s="51">
        <v>20</v>
      </c>
      <c r="N62" s="51">
        <v>20</v>
      </c>
      <c r="O62" s="120">
        <f t="shared" ref="O62:O67" si="6">N62/M62*100</f>
        <v>100</v>
      </c>
      <c r="P62" s="49"/>
      <c r="Q62" s="50"/>
    </row>
    <row r="63" spans="1:17" s="45" customFormat="1" ht="12" x14ac:dyDescent="0.2">
      <c r="A63" s="51">
        <v>44</v>
      </c>
      <c r="B63" s="51">
        <v>32</v>
      </c>
      <c r="C63" s="51">
        <v>115</v>
      </c>
      <c r="D63" s="51">
        <v>72</v>
      </c>
      <c r="E63" s="51">
        <v>459</v>
      </c>
      <c r="F63" s="51">
        <v>0</v>
      </c>
      <c r="G63" s="52">
        <v>678</v>
      </c>
      <c r="H63" s="51">
        <v>426</v>
      </c>
      <c r="I63" s="51">
        <v>186</v>
      </c>
      <c r="J63" s="51">
        <v>63</v>
      </c>
      <c r="K63" s="51">
        <v>3</v>
      </c>
      <c r="L63" s="52">
        <v>678</v>
      </c>
      <c r="M63" s="51">
        <v>20</v>
      </c>
      <c r="N63" s="51">
        <v>16</v>
      </c>
      <c r="O63" s="120">
        <f t="shared" si="6"/>
        <v>80</v>
      </c>
      <c r="P63" s="49"/>
      <c r="Q63" s="50"/>
    </row>
    <row r="64" spans="1:17" s="45" customFormat="1" ht="12" x14ac:dyDescent="0.2">
      <c r="A64" s="51">
        <v>45</v>
      </c>
      <c r="B64" s="51">
        <v>31</v>
      </c>
      <c r="C64" s="51">
        <v>103</v>
      </c>
      <c r="D64" s="51">
        <v>71</v>
      </c>
      <c r="E64" s="51">
        <v>413</v>
      </c>
      <c r="F64" s="51">
        <v>0</v>
      </c>
      <c r="G64" s="52">
        <v>618</v>
      </c>
      <c r="H64" s="51">
        <v>434</v>
      </c>
      <c r="I64" s="51">
        <v>142</v>
      </c>
      <c r="J64" s="51">
        <v>39</v>
      </c>
      <c r="K64" s="51">
        <v>3</v>
      </c>
      <c r="L64" s="52">
        <v>618</v>
      </c>
      <c r="M64" s="51">
        <v>20</v>
      </c>
      <c r="N64" s="51">
        <v>17</v>
      </c>
      <c r="O64" s="120">
        <f t="shared" si="6"/>
        <v>85</v>
      </c>
      <c r="P64" s="49"/>
      <c r="Q64" s="50"/>
    </row>
    <row r="65" spans="1:55" s="45" customFormat="1" ht="12" x14ac:dyDescent="0.2">
      <c r="A65" s="51">
        <v>46</v>
      </c>
      <c r="B65" s="51">
        <v>21</v>
      </c>
      <c r="C65" s="51">
        <v>107</v>
      </c>
      <c r="D65" s="51">
        <v>55</v>
      </c>
      <c r="E65" s="51">
        <v>470</v>
      </c>
      <c r="F65" s="51">
        <v>0</v>
      </c>
      <c r="G65" s="52">
        <v>653</v>
      </c>
      <c r="H65" s="51">
        <v>427</v>
      </c>
      <c r="I65" s="51">
        <v>175</v>
      </c>
      <c r="J65" s="51">
        <v>44</v>
      </c>
      <c r="K65" s="51">
        <v>7</v>
      </c>
      <c r="L65" s="52">
        <v>653</v>
      </c>
      <c r="M65" s="51">
        <v>20</v>
      </c>
      <c r="N65" s="51">
        <v>17</v>
      </c>
      <c r="O65" s="120">
        <f t="shared" si="6"/>
        <v>85</v>
      </c>
      <c r="P65" s="49"/>
      <c r="Q65" s="50"/>
    </row>
    <row r="66" spans="1:55" s="45" customFormat="1" ht="12" x14ac:dyDescent="0.2">
      <c r="A66" s="51">
        <v>47</v>
      </c>
      <c r="B66" s="51">
        <v>35</v>
      </c>
      <c r="C66" s="51">
        <v>110</v>
      </c>
      <c r="D66" s="51">
        <v>76</v>
      </c>
      <c r="E66" s="51">
        <v>483</v>
      </c>
      <c r="F66" s="51">
        <v>0</v>
      </c>
      <c r="G66" s="52">
        <v>704</v>
      </c>
      <c r="H66" s="51">
        <v>440</v>
      </c>
      <c r="I66" s="51">
        <v>205</v>
      </c>
      <c r="J66" s="51">
        <v>56</v>
      </c>
      <c r="K66" s="51">
        <v>3</v>
      </c>
      <c r="L66" s="52">
        <v>704</v>
      </c>
      <c r="M66" s="51">
        <v>20</v>
      </c>
      <c r="N66" s="51">
        <v>18</v>
      </c>
      <c r="O66" s="120">
        <f t="shared" si="6"/>
        <v>90</v>
      </c>
      <c r="P66" s="49"/>
      <c r="Q66" s="50"/>
    </row>
    <row r="67" spans="1:55" s="45" customFormat="1" ht="12" x14ac:dyDescent="0.2">
      <c r="A67" s="51">
        <v>48</v>
      </c>
      <c r="B67" s="51">
        <v>31</v>
      </c>
      <c r="C67" s="51">
        <v>130</v>
      </c>
      <c r="D67" s="51">
        <v>85</v>
      </c>
      <c r="E67" s="51">
        <v>559</v>
      </c>
      <c r="F67" s="51">
        <v>0</v>
      </c>
      <c r="G67" s="52">
        <v>805</v>
      </c>
      <c r="H67" s="51">
        <v>504</v>
      </c>
      <c r="I67" s="51">
        <v>237</v>
      </c>
      <c r="J67" s="51">
        <v>63</v>
      </c>
      <c r="K67" s="51">
        <v>1</v>
      </c>
      <c r="L67" s="52">
        <v>805</v>
      </c>
      <c r="M67" s="51">
        <v>20</v>
      </c>
      <c r="N67" s="51">
        <v>18</v>
      </c>
      <c r="O67" s="120">
        <f t="shared" si="6"/>
        <v>90</v>
      </c>
      <c r="P67" s="49"/>
      <c r="Q67" s="50"/>
    </row>
    <row r="68" spans="1:55" s="45" customFormat="1" ht="12" x14ac:dyDescent="0.2">
      <c r="A68" s="51">
        <v>49</v>
      </c>
      <c r="B68" s="51">
        <v>37</v>
      </c>
      <c r="C68" s="51">
        <v>139</v>
      </c>
      <c r="D68" s="51">
        <v>78</v>
      </c>
      <c r="E68" s="51">
        <v>472</v>
      </c>
      <c r="F68" s="51">
        <v>6</v>
      </c>
      <c r="G68" s="52">
        <v>732</v>
      </c>
      <c r="H68" s="51">
        <v>496</v>
      </c>
      <c r="I68" s="51">
        <v>201</v>
      </c>
      <c r="J68" s="51">
        <v>34</v>
      </c>
      <c r="K68" s="51">
        <v>1</v>
      </c>
      <c r="L68" s="52">
        <v>732</v>
      </c>
      <c r="M68" s="51">
        <v>20</v>
      </c>
      <c r="N68" s="51">
        <v>18</v>
      </c>
      <c r="O68" s="120">
        <v>96</v>
      </c>
      <c r="P68" s="49"/>
      <c r="Q68" s="50"/>
    </row>
    <row r="69" spans="1:55" s="45" customFormat="1" ht="12" x14ac:dyDescent="0.2">
      <c r="A69" s="51">
        <v>50</v>
      </c>
      <c r="B69" s="51">
        <v>29</v>
      </c>
      <c r="C69" s="51">
        <v>111</v>
      </c>
      <c r="D69" s="51">
        <v>83</v>
      </c>
      <c r="E69" s="51">
        <v>509</v>
      </c>
      <c r="F69" s="51">
        <v>0</v>
      </c>
      <c r="G69" s="52">
        <v>732</v>
      </c>
      <c r="H69" s="51">
        <v>465</v>
      </c>
      <c r="I69" s="51">
        <v>236</v>
      </c>
      <c r="J69" s="51">
        <v>26</v>
      </c>
      <c r="K69" s="51">
        <v>5</v>
      </c>
      <c r="L69" s="52">
        <v>732</v>
      </c>
      <c r="M69" s="51">
        <v>20</v>
      </c>
      <c r="N69" s="51">
        <v>19</v>
      </c>
      <c r="O69" s="120">
        <f t="shared" ref="O69:O71" si="7">N69/M69*100</f>
        <v>95</v>
      </c>
      <c r="P69" s="49"/>
      <c r="Q69" s="50"/>
    </row>
    <row r="70" spans="1:55" s="45" customFormat="1" ht="12" x14ac:dyDescent="0.2">
      <c r="A70" s="51">
        <v>51</v>
      </c>
      <c r="B70" s="51">
        <v>30</v>
      </c>
      <c r="C70" s="51">
        <v>111</v>
      </c>
      <c r="D70" s="51">
        <v>63</v>
      </c>
      <c r="E70" s="51">
        <v>465</v>
      </c>
      <c r="F70" s="51">
        <v>0</v>
      </c>
      <c r="G70" s="52">
        <v>669</v>
      </c>
      <c r="H70" s="51">
        <v>449</v>
      </c>
      <c r="I70" s="51">
        <v>191</v>
      </c>
      <c r="J70" s="51">
        <v>28</v>
      </c>
      <c r="K70" s="51">
        <v>1</v>
      </c>
      <c r="L70" s="52">
        <v>669</v>
      </c>
      <c r="M70" s="51">
        <v>20</v>
      </c>
      <c r="N70" s="51">
        <v>19</v>
      </c>
      <c r="O70" s="120">
        <f t="shared" si="7"/>
        <v>95</v>
      </c>
      <c r="P70" s="49"/>
      <c r="Q70" s="50"/>
    </row>
    <row r="71" spans="1:55" s="45" customFormat="1" ht="12.75" thickBot="1" x14ac:dyDescent="0.25">
      <c r="A71" s="51">
        <v>52</v>
      </c>
      <c r="B71" s="51">
        <v>19</v>
      </c>
      <c r="C71" s="51">
        <v>90</v>
      </c>
      <c r="D71" s="51">
        <v>59</v>
      </c>
      <c r="E71" s="51">
        <v>567</v>
      </c>
      <c r="F71" s="51">
        <v>1</v>
      </c>
      <c r="G71" s="52">
        <v>736</v>
      </c>
      <c r="H71" s="51">
        <v>430</v>
      </c>
      <c r="I71" s="51">
        <v>263</v>
      </c>
      <c r="J71" s="51">
        <v>32</v>
      </c>
      <c r="K71" s="51">
        <v>11</v>
      </c>
      <c r="L71" s="52">
        <v>736</v>
      </c>
      <c r="M71" s="51">
        <v>20</v>
      </c>
      <c r="N71" s="51">
        <v>19</v>
      </c>
      <c r="O71" s="120">
        <f t="shared" si="7"/>
        <v>95</v>
      </c>
      <c r="P71" s="49"/>
      <c r="Q71" s="50"/>
      <c r="R71" s="53"/>
    </row>
    <row r="72" spans="1:55" s="45" customFormat="1" ht="15" customHeight="1" thickBot="1" x14ac:dyDescent="0.25">
      <c r="A72" s="57" t="s">
        <v>50</v>
      </c>
      <c r="B72" s="57">
        <v>1633</v>
      </c>
      <c r="C72" s="57">
        <v>8072</v>
      </c>
      <c r="D72" s="57">
        <v>4999</v>
      </c>
      <c r="E72" s="57">
        <v>27362</v>
      </c>
      <c r="F72" s="57">
        <v>222</v>
      </c>
      <c r="G72" s="57">
        <v>42288</v>
      </c>
      <c r="H72" s="57">
        <v>27338</v>
      </c>
      <c r="I72" s="57">
        <v>11676</v>
      </c>
      <c r="J72" s="57">
        <v>2978</v>
      </c>
      <c r="K72" s="57">
        <v>296</v>
      </c>
      <c r="L72" s="57">
        <v>42288</v>
      </c>
      <c r="M72" s="57">
        <v>20</v>
      </c>
      <c r="N72" s="58">
        <f>AVERAGE(N20:N71)</f>
        <v>18.846153846153847</v>
      </c>
      <c r="O72" s="121">
        <f>AVERAGE(O20:O71)</f>
        <v>93.961538461538467</v>
      </c>
      <c r="Q72" s="56"/>
    </row>
    <row r="73" spans="1:55" x14ac:dyDescent="0.2">
      <c r="A73" s="8" t="s">
        <v>57</v>
      </c>
      <c r="B73" s="31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30"/>
      <c r="N73" s="113" t="s">
        <v>62</v>
      </c>
      <c r="O73" s="113"/>
      <c r="P73" s="31"/>
      <c r="Q73" s="21"/>
    </row>
    <row r="74" spans="1:55" x14ac:dyDescent="0.2">
      <c r="A74" s="43" t="s">
        <v>56</v>
      </c>
      <c r="B74" s="44">
        <v>43185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33"/>
      <c r="P74" s="5"/>
      <c r="Q74" s="23"/>
    </row>
    <row r="75" spans="1:55" x14ac:dyDescent="0.2">
      <c r="A75" s="43"/>
      <c r="B75" s="44"/>
      <c r="C75" s="5"/>
      <c r="D75" s="5"/>
      <c r="E75" s="5"/>
      <c r="F75" s="5"/>
      <c r="G75" s="5"/>
      <c r="H75" s="5"/>
      <c r="I75" s="5"/>
      <c r="J75" s="5"/>
      <c r="K75" s="5"/>
      <c r="L75" s="5"/>
      <c r="M75" s="33"/>
      <c r="P75" s="5"/>
      <c r="Q75" s="23"/>
    </row>
    <row r="76" spans="1:5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20"/>
      <c r="R76" s="16"/>
      <c r="S76" s="17"/>
      <c r="T76" s="17"/>
    </row>
    <row r="77" spans="1:55" s="9" customFormat="1" ht="16.5" thickBot="1" x14ac:dyDescent="0.3">
      <c r="A77" s="24" t="s">
        <v>58</v>
      </c>
      <c r="B77" s="4"/>
      <c r="C77" s="4"/>
      <c r="D77" s="4"/>
      <c r="E77" s="4"/>
      <c r="F77" s="4"/>
      <c r="G77" s="4"/>
      <c r="H77" s="4"/>
      <c r="I77" s="4"/>
      <c r="J77" s="4"/>
      <c r="K77" s="4"/>
      <c r="N77" s="15"/>
      <c r="Q77" s="18"/>
      <c r="R77" s="19"/>
      <c r="S77" s="19"/>
      <c r="T77" s="19"/>
      <c r="BC77" s="10"/>
    </row>
    <row r="78" spans="1:55" s="45" customFormat="1" ht="12.75" thickBot="1" x14ac:dyDescent="0.25">
      <c r="A78" s="109" t="s">
        <v>0</v>
      </c>
      <c r="B78" s="106" t="s">
        <v>12</v>
      </c>
      <c r="C78" s="107"/>
      <c r="D78" s="107"/>
      <c r="E78" s="107"/>
      <c r="F78" s="107"/>
      <c r="G78" s="108"/>
      <c r="H78" s="106" t="s">
        <v>13</v>
      </c>
      <c r="I78" s="107"/>
      <c r="J78" s="107"/>
      <c r="K78" s="107"/>
      <c r="L78" s="108"/>
      <c r="M78" s="59"/>
      <c r="N78" s="59"/>
      <c r="Q78" s="60"/>
      <c r="R78" s="61"/>
      <c r="S78" s="61"/>
      <c r="T78" s="61"/>
    </row>
    <row r="79" spans="1:55" s="45" customFormat="1" ht="12.75" thickBot="1" x14ac:dyDescent="0.25">
      <c r="A79" s="110"/>
      <c r="B79" s="62" t="s">
        <v>14</v>
      </c>
      <c r="C79" s="63" t="s">
        <v>15</v>
      </c>
      <c r="D79" s="63" t="s">
        <v>16</v>
      </c>
      <c r="E79" s="63" t="s">
        <v>17</v>
      </c>
      <c r="F79" s="64" t="s">
        <v>18</v>
      </c>
      <c r="G79" s="65" t="s">
        <v>2</v>
      </c>
      <c r="H79" s="62" t="s">
        <v>19</v>
      </c>
      <c r="I79" s="63" t="s">
        <v>20</v>
      </c>
      <c r="J79" s="63" t="s">
        <v>21</v>
      </c>
      <c r="K79" s="64" t="s">
        <v>18</v>
      </c>
      <c r="L79" s="46" t="s">
        <v>2</v>
      </c>
      <c r="M79" s="59"/>
      <c r="N79" s="59"/>
      <c r="Q79" s="60"/>
      <c r="R79" s="61"/>
      <c r="S79" s="61"/>
      <c r="T79" s="61"/>
    </row>
    <row r="80" spans="1:55" s="45" customFormat="1" ht="12" x14ac:dyDescent="0.2">
      <c r="A80" s="66" t="s">
        <v>3</v>
      </c>
      <c r="B80" s="47">
        <v>28</v>
      </c>
      <c r="C80" s="47">
        <v>200</v>
      </c>
      <c r="D80" s="47">
        <v>162</v>
      </c>
      <c r="E80" s="47">
        <v>1399</v>
      </c>
      <c r="F80" s="47">
        <v>0</v>
      </c>
      <c r="G80" s="48">
        <v>1789</v>
      </c>
      <c r="H80" s="47">
        <v>595</v>
      </c>
      <c r="I80" s="47">
        <v>289</v>
      </c>
      <c r="J80" s="47">
        <v>905</v>
      </c>
      <c r="K80" s="47">
        <v>0</v>
      </c>
      <c r="L80" s="48">
        <v>1789</v>
      </c>
      <c r="M80" s="68"/>
      <c r="N80" s="59"/>
      <c r="Q80" s="60"/>
      <c r="R80" s="61"/>
      <c r="S80" s="61"/>
      <c r="T80" s="61"/>
    </row>
    <row r="81" spans="1:55" s="45" customFormat="1" ht="12" x14ac:dyDescent="0.2">
      <c r="A81" s="69" t="s">
        <v>4</v>
      </c>
      <c r="B81" s="51">
        <v>4</v>
      </c>
      <c r="C81" s="51">
        <v>27</v>
      </c>
      <c r="D81" s="51">
        <v>20</v>
      </c>
      <c r="E81" s="51">
        <v>309</v>
      </c>
      <c r="F81" s="51">
        <v>0</v>
      </c>
      <c r="G81" s="52">
        <v>360</v>
      </c>
      <c r="H81" s="51">
        <v>51</v>
      </c>
      <c r="I81" s="51">
        <v>9</v>
      </c>
      <c r="J81" s="51">
        <v>298</v>
      </c>
      <c r="K81" s="51">
        <v>2</v>
      </c>
      <c r="L81" s="52">
        <v>360</v>
      </c>
      <c r="M81" s="68"/>
      <c r="N81" s="59"/>
      <c r="Q81" s="60"/>
      <c r="R81" s="61"/>
      <c r="S81" s="61"/>
      <c r="T81" s="61"/>
      <c r="U81" s="61"/>
      <c r="V81" s="61"/>
      <c r="W81" s="71"/>
      <c r="X81" s="61"/>
      <c r="Y81" s="61"/>
      <c r="Z81" s="61"/>
      <c r="AA81" s="61"/>
      <c r="AB81" s="71"/>
      <c r="AC81" s="61"/>
    </row>
    <row r="82" spans="1:55" s="45" customFormat="1" ht="12" x14ac:dyDescent="0.2">
      <c r="A82" s="69" t="s">
        <v>5</v>
      </c>
      <c r="B82" s="51">
        <v>396</v>
      </c>
      <c r="C82" s="51">
        <v>1767</v>
      </c>
      <c r="D82" s="51">
        <v>1001</v>
      </c>
      <c r="E82" s="51">
        <v>1969</v>
      </c>
      <c r="F82" s="51">
        <v>8</v>
      </c>
      <c r="G82" s="52">
        <v>5141</v>
      </c>
      <c r="H82" s="51">
        <v>4148</v>
      </c>
      <c r="I82" s="51">
        <v>694</v>
      </c>
      <c r="J82" s="51">
        <v>252</v>
      </c>
      <c r="K82" s="51">
        <v>47</v>
      </c>
      <c r="L82" s="52">
        <v>5141</v>
      </c>
      <c r="M82" s="68"/>
      <c r="N82" s="59"/>
      <c r="Q82" s="60"/>
      <c r="R82" s="61"/>
      <c r="S82" s="61"/>
      <c r="T82" s="61"/>
      <c r="U82" s="61"/>
      <c r="V82" s="61"/>
      <c r="W82" s="71"/>
      <c r="X82" s="61"/>
      <c r="Y82" s="61"/>
      <c r="Z82" s="61"/>
      <c r="AA82" s="61"/>
      <c r="AB82" s="71"/>
      <c r="AC82" s="61"/>
    </row>
    <row r="83" spans="1:55" s="45" customFormat="1" ht="12" x14ac:dyDescent="0.2">
      <c r="A83" s="69" t="s">
        <v>7</v>
      </c>
      <c r="B83" s="51">
        <v>6</v>
      </c>
      <c r="C83" s="51">
        <v>18</v>
      </c>
      <c r="D83" s="51">
        <v>24</v>
      </c>
      <c r="E83" s="51">
        <v>275</v>
      </c>
      <c r="F83" s="51">
        <v>0</v>
      </c>
      <c r="G83" s="52">
        <v>323</v>
      </c>
      <c r="H83" s="51">
        <v>83</v>
      </c>
      <c r="I83" s="51">
        <v>240</v>
      </c>
      <c r="J83" s="51">
        <v>0</v>
      </c>
      <c r="K83" s="51">
        <v>0</v>
      </c>
      <c r="L83" s="52">
        <v>323</v>
      </c>
      <c r="M83" s="68"/>
      <c r="N83" s="59"/>
      <c r="Q83" s="60"/>
      <c r="R83" s="61"/>
      <c r="S83" s="61"/>
      <c r="T83" s="61"/>
      <c r="U83" s="61"/>
      <c r="V83" s="61"/>
      <c r="W83" s="71"/>
      <c r="X83" s="61"/>
      <c r="Y83" s="61"/>
      <c r="Z83" s="61"/>
      <c r="AA83" s="61"/>
      <c r="AB83" s="71"/>
      <c r="AC83" s="61"/>
    </row>
    <row r="84" spans="1:55" s="45" customFormat="1" ht="12" x14ac:dyDescent="0.2">
      <c r="A84" s="69" t="s">
        <v>8</v>
      </c>
      <c r="B84" s="51" t="s">
        <v>6</v>
      </c>
      <c r="C84" s="51" t="s">
        <v>6</v>
      </c>
      <c r="D84" s="51" t="s">
        <v>6</v>
      </c>
      <c r="E84" s="51" t="s">
        <v>6</v>
      </c>
      <c r="F84" s="51" t="s">
        <v>6</v>
      </c>
      <c r="G84" s="52" t="s">
        <v>6</v>
      </c>
      <c r="H84" s="51" t="s">
        <v>6</v>
      </c>
      <c r="I84" s="51" t="s">
        <v>6</v>
      </c>
      <c r="J84" s="51" t="s">
        <v>6</v>
      </c>
      <c r="K84" s="51" t="s">
        <v>6</v>
      </c>
      <c r="L84" s="52" t="s">
        <v>6</v>
      </c>
      <c r="M84" s="68"/>
      <c r="N84" s="59"/>
      <c r="Q84" s="60"/>
      <c r="R84" s="61"/>
      <c r="S84" s="61"/>
      <c r="T84" s="61"/>
      <c r="U84" s="61"/>
      <c r="V84" s="61"/>
      <c r="W84" s="71"/>
      <c r="X84" s="61"/>
      <c r="Y84" s="61"/>
      <c r="Z84" s="61"/>
      <c r="AA84" s="61"/>
      <c r="AB84" s="71"/>
      <c r="AC84" s="61"/>
    </row>
    <row r="85" spans="1:55" s="45" customFormat="1" ht="14.25" customHeight="1" x14ac:dyDescent="0.2">
      <c r="A85" s="69" t="s">
        <v>9</v>
      </c>
      <c r="B85" s="51">
        <v>8</v>
      </c>
      <c r="C85" s="51">
        <v>28</v>
      </c>
      <c r="D85" s="51">
        <v>14</v>
      </c>
      <c r="E85" s="51">
        <v>106</v>
      </c>
      <c r="F85" s="51">
        <v>0</v>
      </c>
      <c r="G85" s="52">
        <v>156</v>
      </c>
      <c r="H85" s="51">
        <v>137</v>
      </c>
      <c r="I85" s="51">
        <v>19</v>
      </c>
      <c r="J85" s="51">
        <v>0</v>
      </c>
      <c r="K85" s="51">
        <v>0</v>
      </c>
      <c r="L85" s="52">
        <v>156</v>
      </c>
      <c r="M85" s="68"/>
      <c r="N85" s="59"/>
      <c r="Q85" s="72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</row>
    <row r="86" spans="1:55" s="45" customFormat="1" ht="16.5" customHeight="1" x14ac:dyDescent="0.2">
      <c r="A86" s="69" t="s">
        <v>10</v>
      </c>
      <c r="B86" s="51">
        <v>0</v>
      </c>
      <c r="C86" s="51">
        <v>2</v>
      </c>
      <c r="D86" s="51">
        <v>2</v>
      </c>
      <c r="E86" s="51">
        <v>23</v>
      </c>
      <c r="F86" s="51">
        <v>0</v>
      </c>
      <c r="G86" s="52">
        <v>27</v>
      </c>
      <c r="H86" s="51">
        <v>18</v>
      </c>
      <c r="I86" s="51">
        <v>0</v>
      </c>
      <c r="J86" s="51">
        <v>9</v>
      </c>
      <c r="K86" s="51">
        <v>0</v>
      </c>
      <c r="L86" s="52">
        <v>27</v>
      </c>
      <c r="M86" s="68"/>
      <c r="N86" s="59"/>
      <c r="Q86" s="73"/>
    </row>
    <row r="87" spans="1:55" s="45" customFormat="1" ht="18" customHeight="1" thickBot="1" x14ac:dyDescent="0.25">
      <c r="A87" s="74" t="s">
        <v>11</v>
      </c>
      <c r="B87" s="54">
        <v>1191</v>
      </c>
      <c r="C87" s="54">
        <v>6030</v>
      </c>
      <c r="D87" s="54">
        <v>3776</v>
      </c>
      <c r="E87" s="54">
        <v>23281</v>
      </c>
      <c r="F87" s="54">
        <v>214</v>
      </c>
      <c r="G87" s="55">
        <v>34492</v>
      </c>
      <c r="H87" s="54">
        <v>22306</v>
      </c>
      <c r="I87" s="54">
        <v>10425</v>
      </c>
      <c r="J87" s="54">
        <v>1514</v>
      </c>
      <c r="K87" s="54">
        <v>247</v>
      </c>
      <c r="L87" s="55">
        <v>34492</v>
      </c>
      <c r="M87" s="68"/>
      <c r="N87" s="59"/>
      <c r="Q87" s="73"/>
    </row>
    <row r="88" spans="1:55" s="45" customFormat="1" ht="12.75" thickBot="1" x14ac:dyDescent="0.25">
      <c r="A88" s="65" t="s">
        <v>51</v>
      </c>
      <c r="B88" s="57">
        <v>1633</v>
      </c>
      <c r="C88" s="57">
        <v>8072</v>
      </c>
      <c r="D88" s="57">
        <v>4999</v>
      </c>
      <c r="E88" s="57">
        <v>27362</v>
      </c>
      <c r="F88" s="57">
        <v>222</v>
      </c>
      <c r="G88" s="57">
        <v>42288</v>
      </c>
      <c r="H88" s="57">
        <v>27338</v>
      </c>
      <c r="I88" s="57">
        <v>11676</v>
      </c>
      <c r="J88" s="57">
        <v>2978</v>
      </c>
      <c r="K88" s="57">
        <v>296</v>
      </c>
      <c r="L88" s="57">
        <v>42288</v>
      </c>
      <c r="M88" s="76"/>
      <c r="N88" s="77"/>
      <c r="Q88" s="73"/>
    </row>
    <row r="89" spans="1:55" s="22" customFormat="1" x14ac:dyDescent="0.2">
      <c r="A89" s="8" t="s">
        <v>57</v>
      </c>
      <c r="B89" s="31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3"/>
      <c r="N89" s="33"/>
      <c r="Q89" s="36"/>
    </row>
    <row r="90" spans="1:55" s="22" customFormat="1" x14ac:dyDescent="0.2">
      <c r="A90" s="43" t="s">
        <v>56</v>
      </c>
      <c r="B90" s="44">
        <v>43185</v>
      </c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3"/>
      <c r="N90" s="33"/>
      <c r="Q90" s="36"/>
    </row>
    <row r="91" spans="1:55" s="22" customFormat="1" x14ac:dyDescent="0.2">
      <c r="A91" s="34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3"/>
      <c r="N91" s="33"/>
      <c r="Q91" s="36"/>
    </row>
    <row r="93" spans="1:55" s="37" customFormat="1" ht="16.5" thickBot="1" x14ac:dyDescent="0.3">
      <c r="A93" s="37" t="s">
        <v>59</v>
      </c>
      <c r="L93" s="38"/>
      <c r="Q93" s="39"/>
      <c r="BC93" s="40"/>
    </row>
    <row r="94" spans="1:55" s="45" customFormat="1" ht="12" customHeight="1" thickBot="1" x14ac:dyDescent="0.25">
      <c r="A94" s="111" t="s">
        <v>0</v>
      </c>
      <c r="B94" s="106" t="s">
        <v>1</v>
      </c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8"/>
      <c r="BC94" s="78"/>
    </row>
    <row r="95" spans="1:55" s="45" customFormat="1" ht="15.75" customHeight="1" thickBot="1" x14ac:dyDescent="0.25">
      <c r="A95" s="112"/>
      <c r="B95" s="79">
        <v>1</v>
      </c>
      <c r="C95" s="80">
        <v>2</v>
      </c>
      <c r="D95" s="80">
        <v>3</v>
      </c>
      <c r="E95" s="80">
        <v>4</v>
      </c>
      <c r="F95" s="80">
        <v>5</v>
      </c>
      <c r="G95" s="80">
        <v>6</v>
      </c>
      <c r="H95" s="80">
        <v>7</v>
      </c>
      <c r="I95" s="80">
        <v>8</v>
      </c>
      <c r="J95" s="80">
        <v>9</v>
      </c>
      <c r="K95" s="80">
        <v>10</v>
      </c>
      <c r="L95" s="80">
        <v>11</v>
      </c>
      <c r="M95" s="80">
        <v>12</v>
      </c>
      <c r="N95" s="80">
        <v>13</v>
      </c>
      <c r="O95" s="80">
        <v>14</v>
      </c>
      <c r="P95" s="80">
        <v>15</v>
      </c>
      <c r="Q95" s="80">
        <v>16</v>
      </c>
      <c r="R95" s="80">
        <v>17</v>
      </c>
      <c r="S95" s="80">
        <v>18</v>
      </c>
      <c r="T95" s="80">
        <v>19</v>
      </c>
      <c r="U95" s="80">
        <v>20</v>
      </c>
      <c r="V95" s="80">
        <v>21</v>
      </c>
      <c r="W95" s="80">
        <v>22</v>
      </c>
      <c r="X95" s="80">
        <v>23</v>
      </c>
      <c r="Y95" s="80">
        <v>24</v>
      </c>
      <c r="Z95" s="80">
        <v>25</v>
      </c>
      <c r="AA95" s="80">
        <v>26</v>
      </c>
      <c r="AB95" s="80">
        <v>27</v>
      </c>
      <c r="AC95" s="80">
        <v>28</v>
      </c>
      <c r="AD95" s="80">
        <v>29</v>
      </c>
      <c r="AE95" s="80">
        <v>30</v>
      </c>
      <c r="AF95" s="80">
        <v>31</v>
      </c>
      <c r="AG95" s="80">
        <v>32</v>
      </c>
      <c r="AH95" s="80">
        <v>33</v>
      </c>
      <c r="AI95" s="80">
        <v>34</v>
      </c>
      <c r="AJ95" s="80">
        <v>35</v>
      </c>
      <c r="AK95" s="80">
        <v>36</v>
      </c>
      <c r="AL95" s="80">
        <v>37</v>
      </c>
      <c r="AM95" s="80">
        <v>38</v>
      </c>
      <c r="AN95" s="80">
        <v>39</v>
      </c>
      <c r="AO95" s="80">
        <v>40</v>
      </c>
      <c r="AP95" s="80">
        <v>41</v>
      </c>
      <c r="AQ95" s="80">
        <v>42</v>
      </c>
      <c r="AR95" s="80">
        <v>43</v>
      </c>
      <c r="AS95" s="80">
        <v>44</v>
      </c>
      <c r="AT95" s="80">
        <v>45</v>
      </c>
      <c r="AU95" s="80">
        <v>46</v>
      </c>
      <c r="AV95" s="80">
        <v>47</v>
      </c>
      <c r="AW95" s="80">
        <v>48</v>
      </c>
      <c r="AX95" s="80">
        <v>49</v>
      </c>
      <c r="AY95" s="80">
        <v>50</v>
      </c>
      <c r="AZ95" s="80">
        <v>51</v>
      </c>
      <c r="BA95" s="80">
        <v>52</v>
      </c>
      <c r="BB95" s="46" t="s">
        <v>2</v>
      </c>
    </row>
    <row r="96" spans="1:55" s="45" customFormat="1" ht="12" x14ac:dyDescent="0.2">
      <c r="A96" s="81" t="s">
        <v>3</v>
      </c>
      <c r="B96" s="82">
        <v>103</v>
      </c>
      <c r="C96" s="67">
        <v>20</v>
      </c>
      <c r="D96" s="67">
        <v>73</v>
      </c>
      <c r="E96" s="67">
        <v>31</v>
      </c>
      <c r="F96" s="67">
        <v>7</v>
      </c>
      <c r="G96" s="67">
        <v>16</v>
      </c>
      <c r="H96" s="67">
        <v>11</v>
      </c>
      <c r="I96" s="67">
        <v>38</v>
      </c>
      <c r="J96" s="67">
        <v>46</v>
      </c>
      <c r="K96" s="67">
        <v>44</v>
      </c>
      <c r="L96" s="67">
        <v>32</v>
      </c>
      <c r="M96" s="67">
        <v>16</v>
      </c>
      <c r="N96" s="67">
        <v>13</v>
      </c>
      <c r="O96" s="67">
        <v>10</v>
      </c>
      <c r="P96" s="67">
        <v>3</v>
      </c>
      <c r="Q96" s="67">
        <v>7</v>
      </c>
      <c r="R96" s="67">
        <v>29</v>
      </c>
      <c r="S96" s="67">
        <v>11</v>
      </c>
      <c r="T96" s="67">
        <v>4</v>
      </c>
      <c r="U96" s="67">
        <v>25</v>
      </c>
      <c r="V96" s="67">
        <v>11</v>
      </c>
      <c r="W96" s="67">
        <v>12</v>
      </c>
      <c r="X96" s="67">
        <v>9</v>
      </c>
      <c r="Y96" s="67">
        <v>15</v>
      </c>
      <c r="Z96" s="67">
        <v>11</v>
      </c>
      <c r="AA96" s="67">
        <v>8</v>
      </c>
      <c r="AB96" s="67">
        <v>10</v>
      </c>
      <c r="AC96" s="67">
        <v>13</v>
      </c>
      <c r="AD96" s="67">
        <v>35</v>
      </c>
      <c r="AE96" s="67">
        <v>14</v>
      </c>
      <c r="AF96" s="67">
        <v>27</v>
      </c>
      <c r="AG96" s="67">
        <v>18</v>
      </c>
      <c r="AH96" s="67">
        <v>67</v>
      </c>
      <c r="AI96" s="67">
        <v>72</v>
      </c>
      <c r="AJ96" s="67">
        <v>53</v>
      </c>
      <c r="AK96" s="67">
        <v>75</v>
      </c>
      <c r="AL96" s="67">
        <v>38</v>
      </c>
      <c r="AM96" s="67">
        <v>29</v>
      </c>
      <c r="AN96" s="67">
        <v>38</v>
      </c>
      <c r="AO96" s="67">
        <v>6</v>
      </c>
      <c r="AP96" s="67">
        <v>26</v>
      </c>
      <c r="AQ96" s="67">
        <v>5</v>
      </c>
      <c r="AR96" s="67">
        <v>40</v>
      </c>
      <c r="AS96" s="67">
        <v>60</v>
      </c>
      <c r="AT96" s="67">
        <v>61</v>
      </c>
      <c r="AU96" s="67">
        <v>63</v>
      </c>
      <c r="AV96" s="67">
        <v>71</v>
      </c>
      <c r="AW96" s="67">
        <v>82</v>
      </c>
      <c r="AX96" s="67">
        <v>89</v>
      </c>
      <c r="AY96" s="67">
        <v>51</v>
      </c>
      <c r="AZ96" s="67">
        <v>63</v>
      </c>
      <c r="BA96" s="67">
        <v>78</v>
      </c>
      <c r="BB96" s="67">
        <f>SUM(B96:BA96)</f>
        <v>1789</v>
      </c>
    </row>
    <row r="97" spans="1:54" s="45" customFormat="1" ht="12" x14ac:dyDescent="0.2">
      <c r="A97" s="83" t="s">
        <v>4</v>
      </c>
      <c r="B97" s="84">
        <v>12</v>
      </c>
      <c r="C97" s="70">
        <v>8</v>
      </c>
      <c r="D97" s="70">
        <v>8</v>
      </c>
      <c r="E97" s="70">
        <v>6</v>
      </c>
      <c r="F97" s="70">
        <v>5</v>
      </c>
      <c r="G97" s="70">
        <v>33</v>
      </c>
      <c r="H97" s="70">
        <v>2</v>
      </c>
      <c r="I97" s="70">
        <v>6</v>
      </c>
      <c r="J97" s="70">
        <v>4</v>
      </c>
      <c r="K97" s="70">
        <v>6</v>
      </c>
      <c r="L97" s="70">
        <v>20</v>
      </c>
      <c r="M97" s="70">
        <v>13</v>
      </c>
      <c r="N97" s="70">
        <v>12</v>
      </c>
      <c r="O97" s="70">
        <v>13</v>
      </c>
      <c r="P97" s="70">
        <v>9</v>
      </c>
      <c r="Q97" s="70">
        <v>16</v>
      </c>
      <c r="R97" s="70">
        <v>6</v>
      </c>
      <c r="S97" s="70">
        <v>11</v>
      </c>
      <c r="T97" s="70">
        <v>8</v>
      </c>
      <c r="U97" s="70">
        <v>12</v>
      </c>
      <c r="V97" s="70" t="s">
        <v>6</v>
      </c>
      <c r="W97" s="70">
        <v>12</v>
      </c>
      <c r="X97" s="70">
        <v>8</v>
      </c>
      <c r="Y97" s="70">
        <v>2</v>
      </c>
      <c r="Z97" s="70">
        <v>4</v>
      </c>
      <c r="AA97" s="70">
        <v>10</v>
      </c>
      <c r="AB97" s="70">
        <v>9</v>
      </c>
      <c r="AC97" s="70">
        <v>3</v>
      </c>
      <c r="AD97" s="70">
        <v>13</v>
      </c>
      <c r="AE97" s="70">
        <v>5</v>
      </c>
      <c r="AF97" s="70">
        <v>5</v>
      </c>
      <c r="AG97" s="70">
        <v>1</v>
      </c>
      <c r="AH97" s="70">
        <v>2</v>
      </c>
      <c r="AI97" s="70">
        <v>4</v>
      </c>
      <c r="AJ97" s="70">
        <v>4</v>
      </c>
      <c r="AK97" s="70">
        <v>2</v>
      </c>
      <c r="AL97" s="70">
        <v>3</v>
      </c>
      <c r="AM97" s="70">
        <v>4</v>
      </c>
      <c r="AN97" s="70">
        <v>3</v>
      </c>
      <c r="AO97" s="70">
        <v>6</v>
      </c>
      <c r="AP97" s="70">
        <v>6</v>
      </c>
      <c r="AQ97" s="70">
        <v>8</v>
      </c>
      <c r="AR97" s="70">
        <v>1</v>
      </c>
      <c r="AS97" s="70">
        <v>7</v>
      </c>
      <c r="AT97" s="70">
        <v>2</v>
      </c>
      <c r="AU97" s="70">
        <v>0</v>
      </c>
      <c r="AV97" s="70">
        <v>2</v>
      </c>
      <c r="AW97" s="70">
        <v>2</v>
      </c>
      <c r="AX97" s="70">
        <v>4</v>
      </c>
      <c r="AY97" s="70">
        <v>3</v>
      </c>
      <c r="AZ97" s="70">
        <v>8</v>
      </c>
      <c r="BA97" s="70">
        <v>7</v>
      </c>
      <c r="BB97" s="70">
        <f>SUM(B97:BA97)</f>
        <v>360</v>
      </c>
    </row>
    <row r="98" spans="1:54" s="45" customFormat="1" ht="12" x14ac:dyDescent="0.2">
      <c r="A98" s="83" t="s">
        <v>5</v>
      </c>
      <c r="B98" s="84">
        <v>92</v>
      </c>
      <c r="C98" s="70">
        <v>100</v>
      </c>
      <c r="D98" s="70">
        <v>64</v>
      </c>
      <c r="E98" s="70">
        <v>67</v>
      </c>
      <c r="F98" s="70">
        <v>79</v>
      </c>
      <c r="G98" s="70">
        <v>127</v>
      </c>
      <c r="H98" s="70">
        <v>66</v>
      </c>
      <c r="I98" s="70">
        <v>90</v>
      </c>
      <c r="J98" s="70">
        <v>120</v>
      </c>
      <c r="K98" s="70">
        <v>118</v>
      </c>
      <c r="L98" s="70">
        <v>92</v>
      </c>
      <c r="M98" s="70">
        <v>102</v>
      </c>
      <c r="N98" s="70">
        <v>124</v>
      </c>
      <c r="O98" s="70">
        <v>132</v>
      </c>
      <c r="P98" s="70">
        <v>172</v>
      </c>
      <c r="Q98" s="70">
        <v>157</v>
      </c>
      <c r="R98" s="70">
        <v>121</v>
      </c>
      <c r="S98" s="70">
        <v>85</v>
      </c>
      <c r="T98" s="70">
        <v>109</v>
      </c>
      <c r="U98" s="70">
        <v>73</v>
      </c>
      <c r="V98" s="70">
        <v>91</v>
      </c>
      <c r="W98" s="70">
        <v>71</v>
      </c>
      <c r="X98" s="70">
        <v>60</v>
      </c>
      <c r="Y98" s="70">
        <v>67</v>
      </c>
      <c r="Z98" s="70">
        <v>55</v>
      </c>
      <c r="AA98" s="70">
        <v>82</v>
      </c>
      <c r="AB98" s="70">
        <v>88</v>
      </c>
      <c r="AC98" s="70">
        <v>88</v>
      </c>
      <c r="AD98" s="70">
        <v>68</v>
      </c>
      <c r="AE98" s="70">
        <v>81</v>
      </c>
      <c r="AF98" s="70">
        <v>111</v>
      </c>
      <c r="AG98" s="70">
        <v>149</v>
      </c>
      <c r="AH98" s="70">
        <v>194</v>
      </c>
      <c r="AI98" s="70">
        <v>164</v>
      </c>
      <c r="AJ98" s="70">
        <v>196</v>
      </c>
      <c r="AK98" s="70">
        <v>183</v>
      </c>
      <c r="AL98" s="70">
        <v>174</v>
      </c>
      <c r="AM98" s="70">
        <v>122</v>
      </c>
      <c r="AN98" s="70">
        <v>105</v>
      </c>
      <c r="AO98" s="70">
        <v>102</v>
      </c>
      <c r="AP98" s="70">
        <v>71</v>
      </c>
      <c r="AQ98" s="70">
        <v>78</v>
      </c>
      <c r="AR98" s="70">
        <v>72</v>
      </c>
      <c r="AS98" s="70">
        <v>78</v>
      </c>
      <c r="AT98" s="70">
        <v>47</v>
      </c>
      <c r="AU98" s="70">
        <v>76</v>
      </c>
      <c r="AV98" s="70">
        <v>57</v>
      </c>
      <c r="AW98" s="70">
        <v>68</v>
      </c>
      <c r="AX98" s="70">
        <v>81</v>
      </c>
      <c r="AY98" s="70">
        <v>50</v>
      </c>
      <c r="AZ98" s="70">
        <v>57</v>
      </c>
      <c r="BA98" s="70">
        <v>65</v>
      </c>
      <c r="BB98" s="70">
        <f>SUM(B98:BA98)</f>
        <v>5141</v>
      </c>
    </row>
    <row r="99" spans="1:54" s="45" customFormat="1" ht="12" x14ac:dyDescent="0.2">
      <c r="A99" s="83" t="s">
        <v>7</v>
      </c>
      <c r="B99" s="84">
        <v>7</v>
      </c>
      <c r="C99" s="70">
        <v>5</v>
      </c>
      <c r="D99" s="70">
        <v>16</v>
      </c>
      <c r="E99" s="70">
        <v>14</v>
      </c>
      <c r="F99" s="70">
        <v>18</v>
      </c>
      <c r="G99" s="70">
        <v>20</v>
      </c>
      <c r="H99" s="70">
        <v>5</v>
      </c>
      <c r="I99" s="70">
        <v>6</v>
      </c>
      <c r="J99" s="70">
        <v>5</v>
      </c>
      <c r="K99" s="70">
        <v>8</v>
      </c>
      <c r="L99" s="70">
        <v>8</v>
      </c>
      <c r="M99" s="70">
        <v>2</v>
      </c>
      <c r="N99" s="70">
        <v>5</v>
      </c>
      <c r="O99" s="70">
        <v>4</v>
      </c>
      <c r="P99" s="70">
        <v>6</v>
      </c>
      <c r="Q99" s="70">
        <v>4</v>
      </c>
      <c r="R99" s="70">
        <v>3</v>
      </c>
      <c r="S99" s="70">
        <v>2</v>
      </c>
      <c r="T99" s="70">
        <v>5</v>
      </c>
      <c r="U99" s="70">
        <v>5</v>
      </c>
      <c r="V99" s="70">
        <v>4</v>
      </c>
      <c r="W99" s="70">
        <v>4</v>
      </c>
      <c r="X99" s="70">
        <v>7</v>
      </c>
      <c r="Y99" s="70">
        <v>2</v>
      </c>
      <c r="Z99" s="70">
        <v>2</v>
      </c>
      <c r="AA99" s="70">
        <v>6</v>
      </c>
      <c r="AB99" s="70">
        <v>8</v>
      </c>
      <c r="AC99" s="70">
        <v>8</v>
      </c>
      <c r="AD99" s="70">
        <v>14</v>
      </c>
      <c r="AE99" s="70">
        <v>3</v>
      </c>
      <c r="AF99" s="70">
        <v>8</v>
      </c>
      <c r="AG99" s="70">
        <v>1</v>
      </c>
      <c r="AH99" s="70">
        <v>7</v>
      </c>
      <c r="AI99" s="70">
        <v>9</v>
      </c>
      <c r="AJ99" s="70">
        <v>18</v>
      </c>
      <c r="AK99" s="70">
        <v>10</v>
      </c>
      <c r="AL99" s="70">
        <v>6</v>
      </c>
      <c r="AM99" s="70" t="s">
        <v>6</v>
      </c>
      <c r="AN99" s="70">
        <v>6</v>
      </c>
      <c r="AO99" s="70">
        <v>4</v>
      </c>
      <c r="AP99" s="70">
        <v>9</v>
      </c>
      <c r="AQ99" s="70">
        <v>9</v>
      </c>
      <c r="AR99" s="70">
        <v>13</v>
      </c>
      <c r="AS99" s="70">
        <v>12</v>
      </c>
      <c r="AT99" s="70" t="s">
        <v>6</v>
      </c>
      <c r="AU99" s="70" t="s">
        <v>6</v>
      </c>
      <c r="AV99" s="70" t="s">
        <v>6</v>
      </c>
      <c r="AW99" s="70" t="s">
        <v>6</v>
      </c>
      <c r="AX99" s="70" t="s">
        <v>6</v>
      </c>
      <c r="AY99" s="70">
        <v>5</v>
      </c>
      <c r="AZ99" s="70">
        <v>0</v>
      </c>
      <c r="BA99" s="70">
        <v>0</v>
      </c>
      <c r="BB99" s="70">
        <f t="shared" ref="BB99" si="8">SUM(B99:BA99)</f>
        <v>323</v>
      </c>
    </row>
    <row r="100" spans="1:54" s="45" customFormat="1" ht="12" x14ac:dyDescent="0.2">
      <c r="A100" s="83" t="s">
        <v>8</v>
      </c>
      <c r="B100" s="84" t="s">
        <v>6</v>
      </c>
      <c r="C100" s="70" t="s">
        <v>6</v>
      </c>
      <c r="D100" s="70" t="s">
        <v>6</v>
      </c>
      <c r="E100" s="70" t="s">
        <v>6</v>
      </c>
      <c r="F100" s="70" t="s">
        <v>6</v>
      </c>
      <c r="G100" s="70" t="s">
        <v>6</v>
      </c>
      <c r="H100" s="70" t="s">
        <v>6</v>
      </c>
      <c r="I100" s="70" t="s">
        <v>6</v>
      </c>
      <c r="J100" s="70" t="s">
        <v>6</v>
      </c>
      <c r="K100" s="70" t="s">
        <v>6</v>
      </c>
      <c r="L100" s="70" t="s">
        <v>6</v>
      </c>
      <c r="M100" s="70" t="s">
        <v>6</v>
      </c>
      <c r="N100" s="70" t="s">
        <v>6</v>
      </c>
      <c r="O100" s="70" t="s">
        <v>6</v>
      </c>
      <c r="P100" s="70" t="s">
        <v>6</v>
      </c>
      <c r="Q100" s="70" t="s">
        <v>6</v>
      </c>
      <c r="R100" s="70" t="s">
        <v>6</v>
      </c>
      <c r="S100" s="70" t="s">
        <v>6</v>
      </c>
      <c r="T100" s="70" t="s">
        <v>6</v>
      </c>
      <c r="U100" s="70" t="s">
        <v>6</v>
      </c>
      <c r="V100" s="70" t="s">
        <v>6</v>
      </c>
      <c r="W100" s="70" t="s">
        <v>6</v>
      </c>
      <c r="X100" s="70" t="s">
        <v>6</v>
      </c>
      <c r="Y100" s="70" t="s">
        <v>6</v>
      </c>
      <c r="Z100" s="70" t="s">
        <v>6</v>
      </c>
      <c r="AA100" s="70" t="s">
        <v>6</v>
      </c>
      <c r="AB100" s="70" t="s">
        <v>6</v>
      </c>
      <c r="AC100" s="70" t="s">
        <v>6</v>
      </c>
      <c r="AD100" s="70" t="s">
        <v>6</v>
      </c>
      <c r="AE100" s="70" t="s">
        <v>6</v>
      </c>
      <c r="AF100" s="70" t="s">
        <v>6</v>
      </c>
      <c r="AG100" s="70" t="s">
        <v>6</v>
      </c>
      <c r="AH100" s="70" t="s">
        <v>6</v>
      </c>
      <c r="AI100" s="70" t="s">
        <v>6</v>
      </c>
      <c r="AJ100" s="70" t="s">
        <v>6</v>
      </c>
      <c r="AK100" s="70" t="s">
        <v>6</v>
      </c>
      <c r="AL100" s="70" t="s">
        <v>6</v>
      </c>
      <c r="AM100" s="70" t="s">
        <v>6</v>
      </c>
      <c r="AN100" s="70" t="s">
        <v>6</v>
      </c>
      <c r="AO100" s="70" t="s">
        <v>6</v>
      </c>
      <c r="AP100" s="70" t="s">
        <v>6</v>
      </c>
      <c r="AQ100" s="70" t="s">
        <v>6</v>
      </c>
      <c r="AR100" s="70" t="s">
        <v>6</v>
      </c>
      <c r="AS100" s="70" t="s">
        <v>6</v>
      </c>
      <c r="AT100" s="70" t="s">
        <v>6</v>
      </c>
      <c r="AU100" s="70" t="s">
        <v>6</v>
      </c>
      <c r="AV100" s="70" t="s">
        <v>6</v>
      </c>
      <c r="AW100" s="70" t="s">
        <v>6</v>
      </c>
      <c r="AX100" s="70" t="s">
        <v>6</v>
      </c>
      <c r="AY100" s="70" t="s">
        <v>6</v>
      </c>
      <c r="AZ100" s="70" t="s">
        <v>6</v>
      </c>
      <c r="BA100" s="70" t="s">
        <v>6</v>
      </c>
      <c r="BB100" s="70">
        <f>SUM(B100:BA100)</f>
        <v>0</v>
      </c>
    </row>
    <row r="101" spans="1:54" s="45" customFormat="1" ht="12" x14ac:dyDescent="0.2">
      <c r="A101" s="83" t="s">
        <v>9</v>
      </c>
      <c r="B101" s="84">
        <v>0</v>
      </c>
      <c r="C101" s="70">
        <v>3</v>
      </c>
      <c r="D101" s="70">
        <v>2</v>
      </c>
      <c r="E101" s="70">
        <v>5</v>
      </c>
      <c r="F101" s="70">
        <v>3</v>
      </c>
      <c r="G101" s="70">
        <v>0</v>
      </c>
      <c r="H101" s="70">
        <v>2</v>
      </c>
      <c r="I101" s="70">
        <v>4</v>
      </c>
      <c r="J101" s="70">
        <v>5</v>
      </c>
      <c r="K101" s="70">
        <v>5</v>
      </c>
      <c r="L101" s="70">
        <v>2</v>
      </c>
      <c r="M101" s="70">
        <v>2</v>
      </c>
      <c r="N101" s="70">
        <v>3</v>
      </c>
      <c r="O101" s="70">
        <v>3</v>
      </c>
      <c r="P101" s="70">
        <v>12</v>
      </c>
      <c r="Q101" s="70">
        <v>3</v>
      </c>
      <c r="R101" s="70">
        <v>4</v>
      </c>
      <c r="S101" s="70">
        <v>3</v>
      </c>
      <c r="T101" s="70">
        <v>5</v>
      </c>
      <c r="U101" s="70">
        <v>2</v>
      </c>
      <c r="V101" s="70">
        <v>0</v>
      </c>
      <c r="W101" s="70">
        <v>0</v>
      </c>
      <c r="X101" s="70">
        <v>0</v>
      </c>
      <c r="Y101" s="70">
        <v>1</v>
      </c>
      <c r="Z101" s="70">
        <v>6</v>
      </c>
      <c r="AA101" s="70">
        <v>3</v>
      </c>
      <c r="AB101" s="70">
        <v>8</v>
      </c>
      <c r="AC101" s="70">
        <v>1</v>
      </c>
      <c r="AD101" s="70">
        <v>6</v>
      </c>
      <c r="AE101" s="70">
        <v>5</v>
      </c>
      <c r="AF101" s="70">
        <v>4</v>
      </c>
      <c r="AG101" s="70">
        <v>7</v>
      </c>
      <c r="AH101" s="70">
        <v>3</v>
      </c>
      <c r="AI101" s="70">
        <v>2</v>
      </c>
      <c r="AJ101" s="70">
        <v>3</v>
      </c>
      <c r="AK101" s="70">
        <v>4</v>
      </c>
      <c r="AL101" s="70">
        <v>4</v>
      </c>
      <c r="AM101" s="70">
        <v>4</v>
      </c>
      <c r="AN101" s="70">
        <v>4</v>
      </c>
      <c r="AO101" s="70">
        <v>5</v>
      </c>
      <c r="AP101" s="70">
        <v>0</v>
      </c>
      <c r="AQ101" s="70">
        <v>1</v>
      </c>
      <c r="AR101" s="70">
        <v>1</v>
      </c>
      <c r="AS101" s="70">
        <v>2</v>
      </c>
      <c r="AT101" s="70">
        <v>3</v>
      </c>
      <c r="AU101" s="70">
        <v>2</v>
      </c>
      <c r="AV101" s="70">
        <v>3</v>
      </c>
      <c r="AW101" s="70">
        <v>5</v>
      </c>
      <c r="AX101" s="70">
        <v>1</v>
      </c>
      <c r="AY101" s="70">
        <v>0</v>
      </c>
      <c r="AZ101" s="70">
        <v>0</v>
      </c>
      <c r="BA101" s="70">
        <v>0</v>
      </c>
      <c r="BB101" s="70">
        <f t="shared" ref="BB101:BB102" si="9">SUM(B101:BA101)</f>
        <v>156</v>
      </c>
    </row>
    <row r="102" spans="1:54" s="45" customFormat="1" ht="12" x14ac:dyDescent="0.2">
      <c r="A102" s="83" t="s">
        <v>10</v>
      </c>
      <c r="B102" s="84" t="s">
        <v>6</v>
      </c>
      <c r="C102" s="70" t="s">
        <v>6</v>
      </c>
      <c r="D102" s="70">
        <v>1</v>
      </c>
      <c r="E102" s="70">
        <v>0</v>
      </c>
      <c r="F102" s="70" t="s">
        <v>6</v>
      </c>
      <c r="G102" s="70">
        <v>0</v>
      </c>
      <c r="H102" s="70">
        <v>0</v>
      </c>
      <c r="I102" s="70">
        <v>5</v>
      </c>
      <c r="J102" s="70">
        <v>1</v>
      </c>
      <c r="K102" s="70">
        <v>0</v>
      </c>
      <c r="L102" s="70">
        <v>0</v>
      </c>
      <c r="M102" s="70">
        <v>0</v>
      </c>
      <c r="N102" s="70" t="s">
        <v>6</v>
      </c>
      <c r="O102" s="70">
        <v>0</v>
      </c>
      <c r="P102" s="70">
        <v>1</v>
      </c>
      <c r="Q102" s="70">
        <v>0</v>
      </c>
      <c r="R102" s="70">
        <v>0</v>
      </c>
      <c r="S102" s="70">
        <v>0</v>
      </c>
      <c r="T102" s="70">
        <v>2</v>
      </c>
      <c r="U102" s="70">
        <v>0</v>
      </c>
      <c r="V102" s="70">
        <v>0</v>
      </c>
      <c r="W102" s="70">
        <v>0</v>
      </c>
      <c r="X102" s="70">
        <v>0</v>
      </c>
      <c r="Y102" s="70">
        <v>0</v>
      </c>
      <c r="Z102" s="70">
        <v>0</v>
      </c>
      <c r="AA102" s="70">
        <v>0</v>
      </c>
      <c r="AB102" s="70">
        <v>0</v>
      </c>
      <c r="AC102" s="70">
        <v>2</v>
      </c>
      <c r="AD102" s="70">
        <v>0</v>
      </c>
      <c r="AE102" s="70">
        <v>0</v>
      </c>
      <c r="AF102" s="70" t="s">
        <v>6</v>
      </c>
      <c r="AG102" s="70">
        <v>0</v>
      </c>
      <c r="AH102" s="70">
        <v>0</v>
      </c>
      <c r="AI102" s="70">
        <v>2</v>
      </c>
      <c r="AJ102" s="70">
        <v>7</v>
      </c>
      <c r="AK102" s="70">
        <v>0</v>
      </c>
      <c r="AL102" s="70">
        <v>0</v>
      </c>
      <c r="AM102" s="70">
        <v>0</v>
      </c>
      <c r="AN102" s="70">
        <v>0</v>
      </c>
      <c r="AO102" s="70">
        <v>0</v>
      </c>
      <c r="AP102" s="70">
        <v>1</v>
      </c>
      <c r="AQ102" s="70">
        <v>0</v>
      </c>
      <c r="AR102" s="70">
        <v>0</v>
      </c>
      <c r="AS102" s="70">
        <v>0</v>
      </c>
      <c r="AT102" s="70">
        <v>0</v>
      </c>
      <c r="AU102" s="70">
        <v>2</v>
      </c>
      <c r="AV102" s="70">
        <v>0</v>
      </c>
      <c r="AW102" s="70">
        <v>0</v>
      </c>
      <c r="AX102" s="70">
        <v>1</v>
      </c>
      <c r="AY102" s="70">
        <v>0</v>
      </c>
      <c r="AZ102" s="70">
        <v>2</v>
      </c>
      <c r="BA102" s="70">
        <v>0</v>
      </c>
      <c r="BB102" s="70">
        <f t="shared" si="9"/>
        <v>27</v>
      </c>
    </row>
    <row r="103" spans="1:54" s="45" customFormat="1" ht="12.75" thickBot="1" x14ac:dyDescent="0.25">
      <c r="A103" s="85" t="s">
        <v>11</v>
      </c>
      <c r="B103" s="86">
        <v>1044</v>
      </c>
      <c r="C103" s="75">
        <v>863</v>
      </c>
      <c r="D103" s="75">
        <v>885</v>
      </c>
      <c r="E103" s="75">
        <v>657</v>
      </c>
      <c r="F103" s="75">
        <v>661</v>
      </c>
      <c r="G103" s="75">
        <v>629</v>
      </c>
      <c r="H103" s="75">
        <v>673</v>
      </c>
      <c r="I103" s="75">
        <v>654</v>
      </c>
      <c r="J103" s="75">
        <v>599</v>
      </c>
      <c r="K103" s="75">
        <v>580</v>
      </c>
      <c r="L103" s="75">
        <v>579</v>
      </c>
      <c r="M103" s="75">
        <v>510</v>
      </c>
      <c r="N103" s="75">
        <v>640</v>
      </c>
      <c r="O103" s="75">
        <v>634</v>
      </c>
      <c r="P103" s="75">
        <v>684</v>
      </c>
      <c r="Q103" s="75">
        <v>651</v>
      </c>
      <c r="R103" s="75">
        <v>588</v>
      </c>
      <c r="S103" s="75">
        <v>551</v>
      </c>
      <c r="T103" s="75">
        <v>599</v>
      </c>
      <c r="U103" s="75">
        <v>554</v>
      </c>
      <c r="V103" s="75">
        <v>333</v>
      </c>
      <c r="W103" s="75">
        <v>491</v>
      </c>
      <c r="X103" s="75">
        <v>476</v>
      </c>
      <c r="Y103" s="75">
        <v>625</v>
      </c>
      <c r="Z103" s="75">
        <v>603</v>
      </c>
      <c r="AA103" s="75">
        <v>743</v>
      </c>
      <c r="AB103" s="75">
        <v>701</v>
      </c>
      <c r="AC103" s="75">
        <v>801</v>
      </c>
      <c r="AD103" s="75">
        <v>527</v>
      </c>
      <c r="AE103" s="75">
        <v>609</v>
      </c>
      <c r="AF103" s="75">
        <v>602</v>
      </c>
      <c r="AG103" s="75">
        <v>681</v>
      </c>
      <c r="AH103" s="75">
        <v>739</v>
      </c>
      <c r="AI103" s="75">
        <v>675</v>
      </c>
      <c r="AJ103" s="75">
        <v>883</v>
      </c>
      <c r="AK103" s="75">
        <v>708</v>
      </c>
      <c r="AL103" s="75">
        <v>768</v>
      </c>
      <c r="AM103" s="75">
        <v>820</v>
      </c>
      <c r="AN103" s="75">
        <v>878</v>
      </c>
      <c r="AO103" s="75">
        <v>861</v>
      </c>
      <c r="AP103" s="75">
        <v>837</v>
      </c>
      <c r="AQ103" s="75">
        <v>990</v>
      </c>
      <c r="AR103" s="75">
        <v>849</v>
      </c>
      <c r="AS103" s="75">
        <v>519</v>
      </c>
      <c r="AT103" s="75">
        <v>505</v>
      </c>
      <c r="AU103" s="75">
        <v>510</v>
      </c>
      <c r="AV103" s="75">
        <v>571</v>
      </c>
      <c r="AW103" s="75">
        <v>648</v>
      </c>
      <c r="AX103" s="75">
        <v>556</v>
      </c>
      <c r="AY103" s="75">
        <v>623</v>
      </c>
      <c r="AZ103" s="75">
        <v>539</v>
      </c>
      <c r="BA103" s="75">
        <v>586</v>
      </c>
      <c r="BB103" s="75">
        <f>SUM(B103:BA103)</f>
        <v>34492</v>
      </c>
    </row>
    <row r="104" spans="1:54" s="89" customFormat="1" ht="12.75" thickBot="1" x14ac:dyDescent="0.25">
      <c r="A104" s="46" t="s">
        <v>61</v>
      </c>
      <c r="B104" s="87">
        <f>SUM(B96:B103)</f>
        <v>1258</v>
      </c>
      <c r="C104" s="88">
        <f>SUM(C96:C103)</f>
        <v>999</v>
      </c>
      <c r="D104" s="88">
        <f>SUM(D96:D103)</f>
        <v>1049</v>
      </c>
      <c r="E104" s="88">
        <f>SUM(E96:E103)</f>
        <v>780</v>
      </c>
      <c r="F104" s="88">
        <f>SUM(F96:F103)</f>
        <v>773</v>
      </c>
      <c r="G104" s="87">
        <f t="shared" ref="G104:BB104" si="10">SUM(G96:G103)</f>
        <v>825</v>
      </c>
      <c r="H104" s="88">
        <f t="shared" si="10"/>
        <v>759</v>
      </c>
      <c r="I104" s="88">
        <f t="shared" si="10"/>
        <v>803</v>
      </c>
      <c r="J104" s="88">
        <f t="shared" si="10"/>
        <v>780</v>
      </c>
      <c r="K104" s="88">
        <f t="shared" si="10"/>
        <v>761</v>
      </c>
      <c r="L104" s="87">
        <f t="shared" si="10"/>
        <v>733</v>
      </c>
      <c r="M104" s="88">
        <f t="shared" si="10"/>
        <v>645</v>
      </c>
      <c r="N104" s="88">
        <f t="shared" si="10"/>
        <v>797</v>
      </c>
      <c r="O104" s="88">
        <f t="shared" si="10"/>
        <v>796</v>
      </c>
      <c r="P104" s="88">
        <f t="shared" si="10"/>
        <v>887</v>
      </c>
      <c r="Q104" s="87">
        <f t="shared" si="10"/>
        <v>838</v>
      </c>
      <c r="R104" s="88">
        <f t="shared" si="10"/>
        <v>751</v>
      </c>
      <c r="S104" s="88">
        <f t="shared" si="10"/>
        <v>663</v>
      </c>
      <c r="T104" s="88">
        <f t="shared" si="10"/>
        <v>732</v>
      </c>
      <c r="U104" s="88">
        <f t="shared" si="10"/>
        <v>671</v>
      </c>
      <c r="V104" s="87">
        <f t="shared" si="10"/>
        <v>439</v>
      </c>
      <c r="W104" s="88">
        <f t="shared" si="10"/>
        <v>590</v>
      </c>
      <c r="X104" s="88">
        <f t="shared" si="10"/>
        <v>560</v>
      </c>
      <c r="Y104" s="88">
        <f t="shared" si="10"/>
        <v>712</v>
      </c>
      <c r="Z104" s="88">
        <f t="shared" si="10"/>
        <v>681</v>
      </c>
      <c r="AA104" s="87">
        <f t="shared" si="10"/>
        <v>852</v>
      </c>
      <c r="AB104" s="88">
        <f t="shared" si="10"/>
        <v>824</v>
      </c>
      <c r="AC104" s="88">
        <f t="shared" si="10"/>
        <v>916</v>
      </c>
      <c r="AD104" s="88">
        <f t="shared" si="10"/>
        <v>663</v>
      </c>
      <c r="AE104" s="88">
        <f t="shared" si="10"/>
        <v>717</v>
      </c>
      <c r="AF104" s="87">
        <f t="shared" si="10"/>
        <v>757</v>
      </c>
      <c r="AG104" s="88">
        <f t="shared" si="10"/>
        <v>857</v>
      </c>
      <c r="AH104" s="88">
        <f t="shared" si="10"/>
        <v>1012</v>
      </c>
      <c r="AI104" s="88">
        <f t="shared" si="10"/>
        <v>928</v>
      </c>
      <c r="AJ104" s="88">
        <f t="shared" si="10"/>
        <v>1164</v>
      </c>
      <c r="AK104" s="87">
        <f t="shared" si="10"/>
        <v>982</v>
      </c>
      <c r="AL104" s="88">
        <f t="shared" si="10"/>
        <v>993</v>
      </c>
      <c r="AM104" s="88">
        <f t="shared" si="10"/>
        <v>979</v>
      </c>
      <c r="AN104" s="88">
        <f t="shared" si="10"/>
        <v>1034</v>
      </c>
      <c r="AO104" s="88">
        <f t="shared" si="10"/>
        <v>984</v>
      </c>
      <c r="AP104" s="87">
        <f t="shared" si="10"/>
        <v>950</v>
      </c>
      <c r="AQ104" s="88">
        <f t="shared" si="10"/>
        <v>1091</v>
      </c>
      <c r="AR104" s="88">
        <f t="shared" si="10"/>
        <v>976</v>
      </c>
      <c r="AS104" s="88">
        <f t="shared" si="10"/>
        <v>678</v>
      </c>
      <c r="AT104" s="88">
        <f t="shared" si="10"/>
        <v>618</v>
      </c>
      <c r="AU104" s="87">
        <f t="shared" si="10"/>
        <v>653</v>
      </c>
      <c r="AV104" s="88">
        <f t="shared" si="10"/>
        <v>704</v>
      </c>
      <c r="AW104" s="88">
        <f t="shared" si="10"/>
        <v>805</v>
      </c>
      <c r="AX104" s="88">
        <f t="shared" si="10"/>
        <v>732</v>
      </c>
      <c r="AY104" s="88">
        <f t="shared" si="10"/>
        <v>732</v>
      </c>
      <c r="AZ104" s="87">
        <f t="shared" si="10"/>
        <v>669</v>
      </c>
      <c r="BA104" s="88">
        <f t="shared" si="10"/>
        <v>736</v>
      </c>
      <c r="BB104" s="88">
        <f t="shared" si="10"/>
        <v>42288</v>
      </c>
    </row>
    <row r="105" spans="1:54" x14ac:dyDescent="0.2">
      <c r="A105" s="8" t="s">
        <v>57</v>
      </c>
      <c r="B105" s="31"/>
    </row>
    <row r="106" spans="1:54" x14ac:dyDescent="0.2">
      <c r="A106" s="43" t="s">
        <v>56</v>
      </c>
      <c r="B106" s="44">
        <v>43185</v>
      </c>
    </row>
    <row r="109" spans="1:54" ht="16.5" thickBot="1" x14ac:dyDescent="0.3">
      <c r="A109" s="24" t="s">
        <v>60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1"/>
      <c r="N109" s="8"/>
      <c r="O109" s="8"/>
      <c r="P109" s="8"/>
    </row>
    <row r="110" spans="1:54" s="45" customFormat="1" ht="12.75" thickBot="1" x14ac:dyDescent="0.25">
      <c r="A110" s="90" t="s">
        <v>33</v>
      </c>
      <c r="B110" s="91"/>
      <c r="C110" s="92"/>
      <c r="D110" s="92" t="s">
        <v>12</v>
      </c>
      <c r="E110" s="92"/>
      <c r="F110" s="92"/>
      <c r="G110" s="92"/>
      <c r="H110" s="91"/>
      <c r="I110" s="92"/>
      <c r="J110" s="92" t="s">
        <v>49</v>
      </c>
      <c r="K110" s="92"/>
      <c r="L110" s="93"/>
      <c r="Q110" s="73"/>
    </row>
    <row r="111" spans="1:54" s="45" customFormat="1" ht="12.75" thickBot="1" x14ac:dyDescent="0.25">
      <c r="A111" s="94" t="s">
        <v>34</v>
      </c>
      <c r="B111" s="90" t="s">
        <v>35</v>
      </c>
      <c r="C111" s="90" t="s">
        <v>36</v>
      </c>
      <c r="D111" s="95" t="s">
        <v>37</v>
      </c>
      <c r="E111" s="90" t="s">
        <v>38</v>
      </c>
      <c r="F111" s="95" t="s">
        <v>18</v>
      </c>
      <c r="G111" s="96" t="s">
        <v>2</v>
      </c>
      <c r="H111" s="90" t="s">
        <v>19</v>
      </c>
      <c r="I111" s="90" t="s">
        <v>20</v>
      </c>
      <c r="J111" s="95" t="s">
        <v>21</v>
      </c>
      <c r="K111" s="96" t="s">
        <v>18</v>
      </c>
      <c r="L111" s="90" t="s">
        <v>2</v>
      </c>
      <c r="Q111" s="73"/>
    </row>
    <row r="112" spans="1:54" s="45" customFormat="1" ht="12" x14ac:dyDescent="0.2">
      <c r="A112" s="97" t="s">
        <v>39</v>
      </c>
      <c r="B112" s="98">
        <v>455</v>
      </c>
      <c r="C112" s="98">
        <v>1731</v>
      </c>
      <c r="D112" s="98">
        <v>1025</v>
      </c>
      <c r="E112" s="98">
        <v>7750</v>
      </c>
      <c r="F112" s="98">
        <v>1</v>
      </c>
      <c r="G112" s="98">
        <v>10962</v>
      </c>
      <c r="H112" s="98">
        <v>6815</v>
      </c>
      <c r="I112" s="98">
        <v>3223</v>
      </c>
      <c r="J112" s="98">
        <v>864</v>
      </c>
      <c r="K112" s="98">
        <v>60</v>
      </c>
      <c r="L112" s="98">
        <v>10962</v>
      </c>
      <c r="Q112" s="73"/>
    </row>
    <row r="113" spans="1:17" s="45" customFormat="1" ht="12" x14ac:dyDescent="0.2">
      <c r="A113" s="99" t="s">
        <v>40</v>
      </c>
      <c r="B113" s="100">
        <v>353</v>
      </c>
      <c r="C113" s="100">
        <v>2167</v>
      </c>
      <c r="D113" s="100">
        <v>1128</v>
      </c>
      <c r="E113" s="100">
        <v>5379</v>
      </c>
      <c r="F113" s="100">
        <v>145</v>
      </c>
      <c r="G113" s="100">
        <v>9172</v>
      </c>
      <c r="H113" s="100">
        <v>6226</v>
      </c>
      <c r="I113" s="100">
        <v>2262</v>
      </c>
      <c r="J113" s="100">
        <v>616</v>
      </c>
      <c r="K113" s="100">
        <v>68</v>
      </c>
      <c r="L113" s="100">
        <v>9172</v>
      </c>
      <c r="Q113" s="73"/>
    </row>
    <row r="114" spans="1:17" s="45" customFormat="1" ht="12" x14ac:dyDescent="0.2">
      <c r="A114" s="99" t="s">
        <v>41</v>
      </c>
      <c r="B114" s="100">
        <v>407</v>
      </c>
      <c r="C114" s="100">
        <v>2484</v>
      </c>
      <c r="D114" s="100">
        <v>1671</v>
      </c>
      <c r="E114" s="100">
        <v>7196</v>
      </c>
      <c r="F114" s="100">
        <v>68</v>
      </c>
      <c r="G114" s="100">
        <v>11826</v>
      </c>
      <c r="H114" s="100">
        <v>7669</v>
      </c>
      <c r="I114" s="100">
        <v>3240</v>
      </c>
      <c r="J114" s="100">
        <v>810</v>
      </c>
      <c r="K114" s="100">
        <v>107</v>
      </c>
      <c r="L114" s="100">
        <v>11826</v>
      </c>
      <c r="Q114" s="73"/>
    </row>
    <row r="115" spans="1:17" s="45" customFormat="1" ht="12.75" thickBot="1" x14ac:dyDescent="0.25">
      <c r="A115" s="101" t="s">
        <v>42</v>
      </c>
      <c r="B115" s="102">
        <v>418</v>
      </c>
      <c r="C115" s="102">
        <v>1690</v>
      </c>
      <c r="D115" s="102">
        <v>1175</v>
      </c>
      <c r="E115" s="102">
        <v>7037</v>
      </c>
      <c r="F115" s="102">
        <v>8</v>
      </c>
      <c r="G115" s="102">
        <v>10328</v>
      </c>
      <c r="H115" s="102">
        <v>6628</v>
      </c>
      <c r="I115" s="102">
        <v>2951</v>
      </c>
      <c r="J115" s="102">
        <v>688</v>
      </c>
      <c r="K115" s="102">
        <v>61</v>
      </c>
      <c r="L115" s="102">
        <v>10328</v>
      </c>
      <c r="Q115" s="73"/>
    </row>
    <row r="116" spans="1:17" s="45" customFormat="1" ht="12.75" thickBot="1" x14ac:dyDescent="0.25">
      <c r="A116" s="103" t="s">
        <v>43</v>
      </c>
      <c r="B116" s="104">
        <f t="shared" ref="B116:L116" si="11">SUM(B112:B115)</f>
        <v>1633</v>
      </c>
      <c r="C116" s="104">
        <f t="shared" si="11"/>
        <v>8072</v>
      </c>
      <c r="D116" s="104">
        <f t="shared" si="11"/>
        <v>4999</v>
      </c>
      <c r="E116" s="104">
        <f t="shared" si="11"/>
        <v>27362</v>
      </c>
      <c r="F116" s="104">
        <f t="shared" si="11"/>
        <v>222</v>
      </c>
      <c r="G116" s="104">
        <f t="shared" si="11"/>
        <v>42288</v>
      </c>
      <c r="H116" s="104">
        <f t="shared" si="11"/>
        <v>27338</v>
      </c>
      <c r="I116" s="104">
        <f t="shared" si="11"/>
        <v>11676</v>
      </c>
      <c r="J116" s="104">
        <f t="shared" si="11"/>
        <v>2978</v>
      </c>
      <c r="K116" s="104">
        <f t="shared" si="11"/>
        <v>296</v>
      </c>
      <c r="L116" s="105">
        <f t="shared" si="11"/>
        <v>42288</v>
      </c>
      <c r="M116" s="89"/>
      <c r="Q116" s="73"/>
    </row>
    <row r="117" spans="1:17" x14ac:dyDescent="0.2">
      <c r="A117" s="8" t="s">
        <v>57</v>
      </c>
      <c r="B117" s="31"/>
      <c r="C117" s="8"/>
      <c r="D117" s="8"/>
      <c r="E117" s="8"/>
      <c r="F117" s="8"/>
      <c r="G117" s="8"/>
      <c r="H117" s="32"/>
      <c r="I117" s="32"/>
      <c r="J117" s="32"/>
      <c r="K117" s="32"/>
      <c r="L117" s="32"/>
      <c r="M117" s="8"/>
      <c r="N117" s="8"/>
      <c r="O117" s="8"/>
      <c r="P117" s="8"/>
    </row>
    <row r="118" spans="1:17" x14ac:dyDescent="0.2">
      <c r="A118" s="43" t="s">
        <v>56</v>
      </c>
      <c r="B118" s="44">
        <v>43185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</row>
    <row r="119" spans="1:17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</row>
    <row r="120" spans="1:17" x14ac:dyDescent="0.2">
      <c r="O120" s="8" t="s">
        <v>63</v>
      </c>
    </row>
  </sheetData>
  <mergeCells count="14">
    <mergeCell ref="N73:O73"/>
    <mergeCell ref="Q18:Q19"/>
    <mergeCell ref="O18:O19"/>
    <mergeCell ref="P18:P19"/>
    <mergeCell ref="A18:A19"/>
    <mergeCell ref="B18:G18"/>
    <mergeCell ref="H18:L18"/>
    <mergeCell ref="M18:M19"/>
    <mergeCell ref="N18:N19"/>
    <mergeCell ref="B94:BB94"/>
    <mergeCell ref="A78:A79"/>
    <mergeCell ref="B78:G78"/>
    <mergeCell ref="H78:L78"/>
    <mergeCell ref="A94:A95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5</vt:i4>
      </vt:variant>
    </vt:vector>
  </HeadingPairs>
  <TitlesOfParts>
    <vt:vector size="6" baseType="lpstr">
      <vt:lpstr>GVE 27 SJDCAMPOS CONSOL 2016</vt:lpstr>
      <vt:lpstr>Gráf1GVE27_2016</vt:lpstr>
      <vt:lpstr>Graf2GVE27_Mun1 SE</vt:lpstr>
      <vt:lpstr>Graf3GVE27_Mun2 SE</vt:lpstr>
      <vt:lpstr>Gráf4GVE27_FEt</vt:lpstr>
      <vt:lpstr>Gráf5GVE27_PlTrat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Parecerista</cp:lastModifiedBy>
  <dcterms:created xsi:type="dcterms:W3CDTF">2010-03-14T14:26:32Z</dcterms:created>
  <dcterms:modified xsi:type="dcterms:W3CDTF">2020-01-22T20:34:38Z</dcterms:modified>
</cp:coreProperties>
</file>