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5480" windowHeight="5505" tabRatio="652" activeTab="5"/>
  </bookViews>
  <sheets>
    <sheet name="GVE 25 SANTOS CONSOL 2016" sheetId="7" r:id="rId1"/>
    <sheet name="Gráf1GVE25_2016" sheetId="16" r:id="rId2"/>
    <sheet name="Graf2GVE25_Mun1 SE" sheetId="9" r:id="rId3"/>
    <sheet name="Graf3GVE25_Mun2 SE" sheetId="10" r:id="rId4"/>
    <sheet name="Gráf4GVE25_FEt" sheetId="17" r:id="rId5"/>
    <sheet name="Gráf5GVE25_PlTrat" sheetId="18" r:id="rId6"/>
  </sheets>
  <calcPr calcId="145621"/>
</workbook>
</file>

<file path=xl/calcChain.xml><?xml version="1.0" encoding="utf-8"?>
<calcChain xmlns="http://schemas.openxmlformats.org/spreadsheetml/2006/main">
  <c r="N73" i="7" l="1"/>
  <c r="G119" i="7"/>
  <c r="K119" i="7"/>
  <c r="E119" i="7"/>
  <c r="D119" i="7"/>
  <c r="I119" i="7"/>
  <c r="L89" i="7"/>
  <c r="L88" i="7"/>
  <c r="L87" i="7"/>
  <c r="L86" i="7"/>
  <c r="L85" i="7"/>
  <c r="L84" i="7"/>
  <c r="K90" i="7"/>
  <c r="J90" i="7"/>
  <c r="I90" i="7"/>
  <c r="H90" i="7"/>
  <c r="F90" i="7"/>
  <c r="E90" i="7"/>
  <c r="D90" i="7"/>
  <c r="C90" i="7"/>
  <c r="B90" i="7"/>
  <c r="G85" i="7"/>
  <c r="G86" i="7"/>
  <c r="G87" i="7"/>
  <c r="G88" i="7"/>
  <c r="G89" i="7"/>
  <c r="G84" i="7"/>
  <c r="G83" i="7"/>
  <c r="G82" i="7"/>
  <c r="G81" i="7"/>
  <c r="L83" i="7"/>
  <c r="L82" i="7"/>
  <c r="L81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23" i="7"/>
  <c r="O22" i="7"/>
  <c r="O21" i="7"/>
  <c r="O20" i="7"/>
  <c r="O73" i="7" s="1"/>
  <c r="B119" i="7" l="1"/>
  <c r="J119" i="7"/>
  <c r="F119" i="7"/>
  <c r="L119" i="7"/>
  <c r="C119" i="7"/>
  <c r="L90" i="7"/>
  <c r="H119" i="7"/>
</calcChain>
</file>

<file path=xl/sharedStrings.xml><?xml version="1.0" encoding="utf-8"?>
<sst xmlns="http://schemas.openxmlformats.org/spreadsheetml/2006/main" count="175" uniqueCount="65">
  <si>
    <t>Município</t>
  </si>
  <si>
    <t>Semana Epidemiológica</t>
  </si>
  <si>
    <t>Total</t>
  </si>
  <si>
    <t>BERTIOGA</t>
  </si>
  <si>
    <t>CUBATAO</t>
  </si>
  <si>
    <t>GUARUJA</t>
  </si>
  <si>
    <t>ITANHAEM</t>
  </si>
  <si>
    <t>MONGAGUA</t>
  </si>
  <si>
    <t>PERUIBE</t>
  </si>
  <si>
    <t>PRAIA GRANDE</t>
  </si>
  <si>
    <t>SANTOS</t>
  </si>
  <si>
    <t>SAO VICENTE</t>
  </si>
  <si>
    <t>-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</si>
  <si>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</si>
  <si>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</si>
  <si>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</si>
  <si>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</si>
  <si>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</si>
  <si>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</si>
  <si>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</si>
  <si>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</si>
  <si>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</si>
  <si>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</si>
  <si>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</si>
  <si>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</si>
  <si>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</si>
  <si>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</si>
  <si>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</si>
  <si>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</si>
  <si>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</si>
  <si>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</si>
  <si>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</si>
  <si>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</si>
  <si>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</si>
  <si>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</si>
  <si>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</si>
  <si>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</si>
  <si>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</si>
  <si>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</si>
  <si>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</si>
  <si>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</si>
  <si>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</si>
  <si>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</si>
  <si>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</si>
  <si>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</si>
  <si>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</si>
  <si>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</si>
  <si>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</si>
  <si>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</si>
  <si>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</si>
  <si>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Total  </t>
  </si>
  <si>
    <t>Plano Tratamento</t>
  </si>
  <si>
    <t>É de notificação compulsória em todo o território nacional conforme PORTARIAS MS Nº 204 e 205, de 17 de FEVEREIRO DE 2016, publicada em D.O.U. n° 39 de 29.02.2016</t>
  </si>
  <si>
    <t>ANO: 2016</t>
  </si>
  <si>
    <t>MONITORIZAÇÃO DAS DOENÇAS DIARREICAS AGUDAS - MDDA - GVE 25 SANTOS, ESP, 2016</t>
  </si>
  <si>
    <t>Tabela 1. MDDA: Casos de diarreia por faixa etária, plano de tratamento e outras variáveis, por semana epidemiológica GVE 25 - SANTOS,  2016</t>
  </si>
  <si>
    <t>Total Geral:</t>
  </si>
  <si>
    <t>Emissão:</t>
  </si>
  <si>
    <t>Fonte: SIVEP/MDDA - Secretaria Estadual de(o) SP.GVE 25 -SANTOS</t>
  </si>
  <si>
    <t>Tabela 2. MDDA: Distribuição dos casos de diarreia por faixa etária, plano de tratamento e outras variáveis, por município, GVE 25 - SANTOS, 2016</t>
  </si>
  <si>
    <t>Tabela 3. MDDA: Distribuição de casos de diarreia por município e semana epidemiológica, GVE 25 - SANTOS, 2016</t>
  </si>
  <si>
    <t>TOTAL</t>
  </si>
  <si>
    <t>Tabela 4. MDDA: Número de Casos de Diarreia por Faixa Etária, Plano de Tratamento, por trimestre de ocorrência, GVE 25 SANTOS, 2016</t>
  </si>
  <si>
    <t>média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</si>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</sst>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u/>
      <sz val="11"/>
      <color indexed="12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name val="Calibri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8"/>
      <color indexed="8"/>
      <name val="Verdana"/>
      <family val="2"/>
    </font>
    <font>
      <b/>
      <sz val="8"/>
      <color indexed="8"/>
      <name val="Verdana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</fills>
  <borders count="48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44">
    <xf numFmtId="0" fontId="0" fillId="0" borderId="0" xfId="0"/>
    <xf numFmtId="0" fontId="7" fillId="0" borderId="0" xfId="0" applyFont="1" applyAlignment="1">
      <alignment horizontal="left"/>
    </xf>
    <xf numFmtId="0" fontId="1" fillId="0" borderId="0" xfId="0" applyFont="1" applyAlignment="1"/>
    <xf numFmtId="0" fontId="7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1" applyFont="1" applyAlignment="1" applyProtection="1"/>
    <xf numFmtId="0" fontId="5" fillId="0" borderId="0" xfId="0" applyFont="1"/>
    <xf numFmtId="0" fontId="8" fillId="0" borderId="0" xfId="0" applyFont="1"/>
    <xf numFmtId="0" fontId="8" fillId="0" borderId="0" xfId="0" applyFont="1" applyBorder="1"/>
    <xf numFmtId="0" fontId="7" fillId="0" borderId="1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4" fontId="11" fillId="0" borderId="0" xfId="0" applyNumberFormat="1" applyFont="1"/>
    <xf numFmtId="0" fontId="12" fillId="0" borderId="0" xfId="0" applyFont="1"/>
    <xf numFmtId="0" fontId="4" fillId="0" borderId="0" xfId="1" applyNumberFormat="1" applyFont="1" applyFill="1" applyBorder="1" applyAlignment="1" applyProtection="1"/>
    <xf numFmtId="0" fontId="13" fillId="0" borderId="0" xfId="0" applyFont="1"/>
    <xf numFmtId="0" fontId="14" fillId="0" borderId="0" xfId="0" applyFont="1"/>
    <xf numFmtId="0" fontId="7" fillId="0" borderId="0" xfId="0" applyFont="1" applyAlignment="1">
      <alignment vertical="top"/>
    </xf>
    <xf numFmtId="0" fontId="5" fillId="0" borderId="0" xfId="0" applyFont="1" applyFill="1" applyAlignment="1">
      <alignment horizont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5" fillId="0" borderId="0" xfId="0" applyFont="1"/>
    <xf numFmtId="0" fontId="17" fillId="0" borderId="0" xfId="0" applyFont="1"/>
    <xf numFmtId="0" fontId="7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Alignment="1">
      <alignment horizontal="right"/>
    </xf>
    <xf numFmtId="14" fontId="5" fillId="0" borderId="0" xfId="0" applyNumberFormat="1" applyFont="1" applyBorder="1" applyAlignment="1">
      <alignment horizontal="center" wrapText="1"/>
    </xf>
    <xf numFmtId="0" fontId="18" fillId="4" borderId="5" xfId="0" applyFont="1" applyFill="1" applyBorder="1"/>
    <xf numFmtId="0" fontId="18" fillId="4" borderId="5" xfId="0" applyFont="1" applyFill="1" applyBorder="1" applyAlignment="1">
      <alignment horizontal="center" wrapText="1"/>
    </xf>
    <xf numFmtId="0" fontId="2" fillId="0" borderId="13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9" fillId="2" borderId="46" xfId="0" applyFont="1" applyFill="1" applyBorder="1" applyAlignment="1">
      <alignment horizont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wrapText="1"/>
    </xf>
    <xf numFmtId="0" fontId="2" fillId="5" borderId="1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/>
    </xf>
    <xf numFmtId="0" fontId="18" fillId="4" borderId="8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8" fillId="4" borderId="8" xfId="0" applyFont="1" applyFill="1" applyBorder="1" applyAlignment="1">
      <alignment horizontal="center" vertical="top" wrapText="1"/>
    </xf>
    <xf numFmtId="0" fontId="18" fillId="4" borderId="12" xfId="0" applyFont="1" applyFill="1" applyBorder="1" applyAlignment="1">
      <alignment horizontal="center" vertical="top" wrapText="1"/>
    </xf>
    <xf numFmtId="0" fontId="18" fillId="4" borderId="7" xfId="0" applyFont="1" applyFill="1" applyBorder="1" applyAlignment="1">
      <alignment horizontal="center" vertical="top" wrapText="1"/>
    </xf>
    <xf numFmtId="0" fontId="18" fillId="4" borderId="11" xfId="0" applyFont="1" applyFill="1" applyBorder="1" applyAlignment="1">
      <alignment horizontal="center" vertical="top" wrapText="1"/>
    </xf>
    <xf numFmtId="0" fontId="18" fillId="4" borderId="10" xfId="0" applyFont="1" applyFill="1" applyBorder="1" applyAlignment="1">
      <alignment horizontal="center" vertical="top" wrapText="1"/>
    </xf>
    <xf numFmtId="0" fontId="19" fillId="4" borderId="8" xfId="0" applyFont="1" applyFill="1" applyBorder="1" applyAlignment="1">
      <alignment horizontal="left"/>
    </xf>
    <xf numFmtId="0" fontId="19" fillId="4" borderId="10" xfId="0" applyFont="1" applyFill="1" applyBorder="1"/>
    <xf numFmtId="0" fontId="19" fillId="4" borderId="7" xfId="0" applyFont="1" applyFill="1" applyBorder="1"/>
    <xf numFmtId="0" fontId="19" fillId="4" borderId="11" xfId="0" applyFont="1" applyFill="1" applyBorder="1"/>
    <xf numFmtId="0" fontId="20" fillId="0" borderId="0" xfId="0" applyFont="1"/>
    <xf numFmtId="0" fontId="20" fillId="0" borderId="0" xfId="0" applyFont="1" applyAlignment="1">
      <alignment horizontal="center"/>
    </xf>
    <xf numFmtId="0" fontId="19" fillId="4" borderId="9" xfId="0" applyFont="1" applyFill="1" applyBorder="1" applyAlignment="1">
      <alignment horizontal="left"/>
    </xf>
    <xf numFmtId="0" fontId="19" fillId="4" borderId="8" xfId="0" applyFont="1" applyFill="1" applyBorder="1" applyAlignment="1">
      <alignment horizontal="center"/>
    </xf>
    <xf numFmtId="0" fontId="19" fillId="4" borderId="36" xfId="0" applyFont="1" applyFill="1" applyBorder="1" applyAlignment="1">
      <alignment horizontal="center"/>
    </xf>
    <xf numFmtId="0" fontId="19" fillId="4" borderId="14" xfId="0" applyFont="1" applyFill="1" applyBorder="1" applyAlignment="1">
      <alignment horizontal="center"/>
    </xf>
    <xf numFmtId="0" fontId="19" fillId="0" borderId="18" xfId="0" applyFont="1" applyBorder="1" applyAlignment="1">
      <alignment horizontal="left"/>
    </xf>
    <xf numFmtId="0" fontId="21" fillId="0" borderId="20" xfId="0" applyFont="1" applyBorder="1" applyAlignment="1">
      <alignment horizontal="center"/>
    </xf>
    <xf numFmtId="0" fontId="22" fillId="0" borderId="33" xfId="0" applyFont="1" applyBorder="1" applyAlignment="1">
      <alignment horizontal="center"/>
    </xf>
    <xf numFmtId="0" fontId="19" fillId="0" borderId="19" xfId="0" applyFont="1" applyBorder="1" applyAlignment="1">
      <alignment horizontal="left"/>
    </xf>
    <xf numFmtId="0" fontId="21" fillId="0" borderId="23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19" fillId="0" borderId="26" xfId="0" applyFont="1" applyBorder="1" applyAlignment="1">
      <alignment horizontal="left"/>
    </xf>
    <xf numFmtId="0" fontId="21" fillId="0" borderId="25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19" fillId="4" borderId="10" xfId="0" applyFont="1" applyFill="1" applyBorder="1" applyAlignment="1">
      <alignment horizontal="center"/>
    </xf>
    <xf numFmtId="0" fontId="22" fillId="4" borderId="12" xfId="0" applyFont="1" applyFill="1" applyBorder="1" applyAlignment="1">
      <alignment horizontal="center"/>
    </xf>
    <xf numFmtId="0" fontId="22" fillId="4" borderId="5" xfId="0" applyFont="1" applyFill="1" applyBorder="1" applyAlignment="1">
      <alignment horizontal="center"/>
    </xf>
    <xf numFmtId="0" fontId="19" fillId="0" borderId="0" xfId="0" applyFont="1"/>
    <xf numFmtId="0" fontId="20" fillId="0" borderId="18" xfId="0" applyFont="1" applyBorder="1"/>
    <xf numFmtId="0" fontId="23" fillId="0" borderId="20" xfId="0" applyFont="1" applyBorder="1" applyAlignment="1">
      <alignment horizontal="center" wrapText="1"/>
    </xf>
    <xf numFmtId="0" fontId="23" fillId="0" borderId="21" xfId="0" applyFont="1" applyBorder="1" applyAlignment="1">
      <alignment horizontal="center" wrapText="1"/>
    </xf>
    <xf numFmtId="0" fontId="23" fillId="0" borderId="22" xfId="0" applyFont="1" applyBorder="1" applyAlignment="1">
      <alignment horizontal="center" wrapText="1"/>
    </xf>
    <xf numFmtId="0" fontId="20" fillId="0" borderId="0" xfId="0" applyFont="1" applyBorder="1" applyAlignment="1">
      <alignment wrapText="1"/>
    </xf>
    <xf numFmtId="0" fontId="20" fillId="0" borderId="19" xfId="0" applyFont="1" applyBorder="1"/>
    <xf numFmtId="0" fontId="23" fillId="0" borderId="23" xfId="0" applyFont="1" applyBorder="1" applyAlignment="1">
      <alignment horizontal="center" wrapText="1"/>
    </xf>
    <xf numFmtId="0" fontId="23" fillId="0" borderId="15" xfId="0" applyFont="1" applyBorder="1" applyAlignment="1">
      <alignment horizontal="center" wrapText="1"/>
    </xf>
    <xf numFmtId="0" fontId="23" fillId="0" borderId="24" xfId="0" applyFont="1" applyBorder="1" applyAlignment="1">
      <alignment horizontal="center" wrapText="1"/>
    </xf>
    <xf numFmtId="0" fontId="20" fillId="0" borderId="26" xfId="0" applyFont="1" applyBorder="1"/>
    <xf numFmtId="0" fontId="23" fillId="0" borderId="25" xfId="0" applyFont="1" applyBorder="1" applyAlignment="1">
      <alignment horizontal="center" wrapText="1"/>
    </xf>
    <xf numFmtId="0" fontId="23" fillId="0" borderId="37" xfId="0" applyFont="1" applyBorder="1" applyAlignment="1">
      <alignment horizontal="center" wrapText="1"/>
    </xf>
    <xf numFmtId="0" fontId="23" fillId="0" borderId="39" xfId="0" applyFont="1" applyBorder="1" applyAlignment="1">
      <alignment horizontal="center" wrapText="1"/>
    </xf>
    <xf numFmtId="0" fontId="19" fillId="4" borderId="30" xfId="0" applyFont="1" applyFill="1" applyBorder="1" applyAlignment="1">
      <alignment horizontal="center"/>
    </xf>
    <xf numFmtId="0" fontId="19" fillId="4" borderId="31" xfId="0" applyFont="1" applyFill="1" applyBorder="1" applyAlignment="1">
      <alignment horizontal="center"/>
    </xf>
    <xf numFmtId="0" fontId="19" fillId="4" borderId="47" xfId="0" applyFont="1" applyFill="1" applyBorder="1" applyAlignment="1">
      <alignment horizontal="center"/>
    </xf>
    <xf numFmtId="0" fontId="23" fillId="4" borderId="5" xfId="0" applyFont="1" applyFill="1" applyBorder="1" applyAlignment="1">
      <alignment horizontal="center" wrapText="1"/>
    </xf>
    <xf numFmtId="0" fontId="19" fillId="4" borderId="5" xfId="0" applyFont="1" applyFill="1" applyBorder="1"/>
    <xf numFmtId="0" fontId="19" fillId="4" borderId="43" xfId="0" applyFont="1" applyFill="1" applyBorder="1" applyAlignment="1">
      <alignment horizontal="center" vertical="top" wrapText="1"/>
    </xf>
    <xf numFmtId="0" fontId="19" fillId="4" borderId="44" xfId="0" applyFont="1" applyFill="1" applyBorder="1" applyAlignment="1">
      <alignment horizontal="center" vertical="top" wrapText="1"/>
    </xf>
    <xf numFmtId="0" fontId="19" fillId="4" borderId="45" xfId="0" applyFont="1" applyFill="1" applyBorder="1" applyAlignment="1">
      <alignment horizontal="center" vertical="top" wrapText="1"/>
    </xf>
    <xf numFmtId="0" fontId="19" fillId="4" borderId="38" xfId="0" applyFont="1" applyFill="1" applyBorder="1" applyAlignment="1">
      <alignment horizontal="center" vertical="top" wrapText="1"/>
    </xf>
    <xf numFmtId="0" fontId="19" fillId="4" borderId="5" xfId="0" applyFont="1" applyFill="1" applyBorder="1" applyAlignment="1">
      <alignment horizontal="center" vertical="top" wrapText="1"/>
    </xf>
    <xf numFmtId="0" fontId="19" fillId="4" borderId="8" xfId="0" applyFont="1" applyFill="1" applyBorder="1" applyAlignment="1">
      <alignment horizontal="center" vertical="top" wrapText="1"/>
    </xf>
    <xf numFmtId="0" fontId="20" fillId="0" borderId="1" xfId="0" applyFont="1" applyBorder="1"/>
    <xf numFmtId="0" fontId="24" fillId="0" borderId="20" xfId="0" applyFont="1" applyBorder="1" applyAlignment="1">
      <alignment horizontal="center" wrapText="1"/>
    </xf>
    <xf numFmtId="0" fontId="24" fillId="0" borderId="22" xfId="0" applyFont="1" applyBorder="1" applyAlignment="1">
      <alignment horizontal="center" wrapText="1"/>
    </xf>
    <xf numFmtId="0" fontId="23" fillId="3" borderId="46" xfId="0" applyFont="1" applyFill="1" applyBorder="1" applyAlignment="1">
      <alignment horizontal="center" wrapText="1"/>
    </xf>
    <xf numFmtId="0" fontId="23" fillId="3" borderId="27" xfId="0" applyFont="1" applyFill="1" applyBorder="1" applyAlignment="1">
      <alignment horizontal="center" wrapText="1"/>
    </xf>
    <xf numFmtId="0" fontId="23" fillId="3" borderId="28" xfId="0" applyFont="1" applyFill="1" applyBorder="1" applyAlignment="1">
      <alignment horizontal="center" wrapText="1"/>
    </xf>
    <xf numFmtId="0" fontId="23" fillId="3" borderId="29" xfId="0" applyFont="1" applyFill="1" applyBorder="1" applyAlignment="1">
      <alignment horizontal="center" wrapText="1"/>
    </xf>
    <xf numFmtId="0" fontId="24" fillId="3" borderId="23" xfId="0" applyFont="1" applyFill="1" applyBorder="1" applyAlignment="1">
      <alignment horizontal="center" wrapText="1"/>
    </xf>
    <xf numFmtId="0" fontId="23" fillId="3" borderId="15" xfId="0" applyFont="1" applyFill="1" applyBorder="1" applyAlignment="1">
      <alignment horizontal="center" wrapText="1"/>
    </xf>
    <xf numFmtId="0" fontId="24" fillId="3" borderId="24" xfId="0" applyFont="1" applyFill="1" applyBorder="1" applyAlignment="1">
      <alignment horizontal="center" wrapText="1"/>
    </xf>
    <xf numFmtId="0" fontId="23" fillId="3" borderId="23" xfId="0" applyFont="1" applyFill="1" applyBorder="1" applyAlignment="1">
      <alignment horizontal="center" wrapText="1"/>
    </xf>
    <xf numFmtId="0" fontId="23" fillId="3" borderId="24" xfId="0" applyFont="1" applyFill="1" applyBorder="1" applyAlignment="1">
      <alignment horizontal="center" wrapText="1"/>
    </xf>
    <xf numFmtId="0" fontId="24" fillId="0" borderId="23" xfId="0" applyFont="1" applyBorder="1" applyAlignment="1">
      <alignment horizontal="center" wrapText="1"/>
    </xf>
    <xf numFmtId="0" fontId="23" fillId="3" borderId="25" xfId="0" applyFont="1" applyFill="1" applyBorder="1" applyAlignment="1">
      <alignment horizontal="center" wrapText="1"/>
    </xf>
    <xf numFmtId="0" fontId="23" fillId="3" borderId="37" xfId="0" applyFont="1" applyFill="1" applyBorder="1" applyAlignment="1">
      <alignment horizontal="center" wrapText="1"/>
    </xf>
    <xf numFmtId="0" fontId="23" fillId="3" borderId="39" xfId="0" applyFont="1" applyFill="1" applyBorder="1" applyAlignment="1">
      <alignment horizontal="center" wrapText="1"/>
    </xf>
    <xf numFmtId="0" fontId="24" fillId="0" borderId="25" xfId="0" applyFont="1" applyBorder="1" applyAlignment="1">
      <alignment horizontal="center" wrapText="1"/>
    </xf>
    <xf numFmtId="0" fontId="24" fillId="3" borderId="39" xfId="0" applyFont="1" applyFill="1" applyBorder="1" applyAlignment="1">
      <alignment horizontal="center" wrapText="1"/>
    </xf>
    <xf numFmtId="0" fontId="24" fillId="4" borderId="30" xfId="0" applyFont="1" applyFill="1" applyBorder="1" applyAlignment="1">
      <alignment horizontal="center" wrapText="1"/>
    </xf>
    <xf numFmtId="0" fontId="24" fillId="4" borderId="31" xfId="0" applyFont="1" applyFill="1" applyBorder="1" applyAlignment="1">
      <alignment horizontal="center" wrapText="1"/>
    </xf>
    <xf numFmtId="0" fontId="24" fillId="4" borderId="32" xfId="0" applyFont="1" applyFill="1" applyBorder="1" applyAlignment="1">
      <alignment horizontal="center" wrapText="1"/>
    </xf>
    <xf numFmtId="0" fontId="24" fillId="4" borderId="5" xfId="0" applyFont="1" applyFill="1" applyBorder="1" applyAlignment="1">
      <alignment horizontal="center" wrapText="1"/>
    </xf>
    <xf numFmtId="0" fontId="24" fillId="4" borderId="40" xfId="0" applyFont="1" applyFill="1" applyBorder="1" applyAlignment="1">
      <alignment horizontal="center" wrapText="1"/>
    </xf>
    <xf numFmtId="0" fontId="24" fillId="4" borderId="41" xfId="0" applyFont="1" applyFill="1" applyBorder="1" applyAlignment="1">
      <alignment horizontal="center" wrapText="1"/>
    </xf>
    <xf numFmtId="0" fontId="24" fillId="4" borderId="42" xfId="0" applyFont="1" applyFill="1" applyBorder="1" applyAlignment="1">
      <alignment horizontal="center" wrapText="1"/>
    </xf>
    <xf numFmtId="0" fontId="24" fillId="4" borderId="9" xfId="0" applyFont="1" applyFill="1" applyBorder="1" applyAlignment="1">
      <alignment horizontal="center" wrapText="1"/>
    </xf>
    <xf numFmtId="0" fontId="24" fillId="3" borderId="46" xfId="0" applyFont="1" applyFill="1" applyBorder="1" applyAlignment="1">
      <alignment horizontal="center" wrapText="1"/>
    </xf>
    <xf numFmtId="0" fontId="20" fillId="0" borderId="2" xfId="0" applyFont="1" applyBorder="1"/>
    <xf numFmtId="0" fontId="19" fillId="4" borderId="6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23" fillId="3" borderId="21" xfId="0" applyFont="1" applyFill="1" applyBorder="1" applyAlignment="1">
      <alignment horizontal="center" wrapText="1"/>
    </xf>
    <xf numFmtId="0" fontId="24" fillId="3" borderId="21" xfId="0" applyFont="1" applyFill="1" applyBorder="1" applyAlignment="1">
      <alignment horizontal="center" wrapText="1"/>
    </xf>
    <xf numFmtId="2" fontId="23" fillId="3" borderId="21" xfId="0" applyNumberFormat="1" applyFont="1" applyFill="1" applyBorder="1" applyAlignment="1">
      <alignment horizontal="center" wrapText="1"/>
    </xf>
    <xf numFmtId="0" fontId="20" fillId="0" borderId="0" xfId="0" applyFont="1" applyBorder="1" applyAlignment="1">
      <alignment horizontal="center"/>
    </xf>
    <xf numFmtId="164" fontId="20" fillId="0" borderId="0" xfId="0" applyNumberFormat="1" applyFont="1" applyBorder="1" applyAlignment="1">
      <alignment horizontal="center"/>
    </xf>
    <xf numFmtId="0" fontId="24" fillId="3" borderId="15" xfId="0" applyFont="1" applyFill="1" applyBorder="1" applyAlignment="1">
      <alignment horizontal="center" wrapText="1"/>
    </xf>
    <xf numFmtId="2" fontId="23" fillId="3" borderId="15" xfId="0" applyNumberFormat="1" applyFont="1" applyFill="1" applyBorder="1" applyAlignment="1">
      <alignment horizontal="center" wrapText="1"/>
    </xf>
    <xf numFmtId="0" fontId="24" fillId="3" borderId="28" xfId="0" applyFont="1" applyFill="1" applyBorder="1" applyAlignment="1">
      <alignment horizontal="center" wrapText="1"/>
    </xf>
    <xf numFmtId="0" fontId="24" fillId="4" borderId="5" xfId="0" applyFont="1" applyFill="1" applyBorder="1" applyAlignment="1">
      <alignment horizontal="right" wrapText="1"/>
    </xf>
    <xf numFmtId="1" fontId="24" fillId="4" borderId="5" xfId="0" applyNumberFormat="1" applyFont="1" applyFill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164" fontId="19" fillId="0" borderId="0" xfId="0" applyNumberFormat="1" applyFont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      GVE 25 Santos, ESP, 2016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4600122909596899"/>
          <c:w val="0.91020601242989618"/>
          <c:h val="0.7562666758943135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'GVE 25 SANTOS CONSOL 2016'!$B$107:$BA$107</c:f>
              <c:numCache>
                <c:formatCode>General</c:formatCode>
                <c:ptCount val="52"/>
                <c:pt idx="0">
                  <c:v>1314</c:v>
                </c:pt>
                <c:pt idx="1">
                  <c:v>1771</c:v>
                </c:pt>
                <c:pt idx="2">
                  <c:v>1281</c:v>
                </c:pt>
                <c:pt idx="3">
                  <c:v>1036</c:v>
                </c:pt>
                <c:pt idx="4">
                  <c:v>1008</c:v>
                </c:pt>
                <c:pt idx="5">
                  <c:v>1062</c:v>
                </c:pt>
                <c:pt idx="6">
                  <c:v>911</c:v>
                </c:pt>
                <c:pt idx="7">
                  <c:v>701</c:v>
                </c:pt>
                <c:pt idx="8">
                  <c:v>776</c:v>
                </c:pt>
                <c:pt idx="9">
                  <c:v>837</c:v>
                </c:pt>
                <c:pt idx="10">
                  <c:v>691</c:v>
                </c:pt>
                <c:pt idx="11">
                  <c:v>834</c:v>
                </c:pt>
                <c:pt idx="12">
                  <c:v>937</c:v>
                </c:pt>
                <c:pt idx="13">
                  <c:v>696</c:v>
                </c:pt>
                <c:pt idx="14">
                  <c:v>737</c:v>
                </c:pt>
                <c:pt idx="15">
                  <c:v>636</c:v>
                </c:pt>
                <c:pt idx="16">
                  <c:v>556</c:v>
                </c:pt>
                <c:pt idx="17">
                  <c:v>432</c:v>
                </c:pt>
                <c:pt idx="18">
                  <c:v>531</c:v>
                </c:pt>
                <c:pt idx="19">
                  <c:v>484</c:v>
                </c:pt>
                <c:pt idx="20">
                  <c:v>423</c:v>
                </c:pt>
                <c:pt idx="21">
                  <c:v>426</c:v>
                </c:pt>
                <c:pt idx="22">
                  <c:v>342</c:v>
                </c:pt>
                <c:pt idx="23">
                  <c:v>326</c:v>
                </c:pt>
                <c:pt idx="24">
                  <c:v>394</c:v>
                </c:pt>
                <c:pt idx="25">
                  <c:v>345</c:v>
                </c:pt>
                <c:pt idx="26">
                  <c:v>309</c:v>
                </c:pt>
                <c:pt idx="27">
                  <c:v>325</c:v>
                </c:pt>
                <c:pt idx="28">
                  <c:v>504</c:v>
                </c:pt>
                <c:pt idx="29">
                  <c:v>458</c:v>
                </c:pt>
                <c:pt idx="30">
                  <c:v>498</c:v>
                </c:pt>
                <c:pt idx="31">
                  <c:v>371</c:v>
                </c:pt>
                <c:pt idx="32">
                  <c:v>445</c:v>
                </c:pt>
                <c:pt idx="33">
                  <c:v>505</c:v>
                </c:pt>
                <c:pt idx="34">
                  <c:v>494</c:v>
                </c:pt>
                <c:pt idx="35">
                  <c:v>446</c:v>
                </c:pt>
                <c:pt idx="36">
                  <c:v>386</c:v>
                </c:pt>
                <c:pt idx="37">
                  <c:v>383</c:v>
                </c:pt>
                <c:pt idx="38">
                  <c:v>386</c:v>
                </c:pt>
                <c:pt idx="39">
                  <c:v>439</c:v>
                </c:pt>
                <c:pt idx="40">
                  <c:v>348</c:v>
                </c:pt>
                <c:pt idx="41">
                  <c:v>484</c:v>
                </c:pt>
                <c:pt idx="42">
                  <c:v>510</c:v>
                </c:pt>
                <c:pt idx="43">
                  <c:v>411</c:v>
                </c:pt>
                <c:pt idx="44">
                  <c:v>335</c:v>
                </c:pt>
                <c:pt idx="45">
                  <c:v>401</c:v>
                </c:pt>
                <c:pt idx="46">
                  <c:v>429</c:v>
                </c:pt>
                <c:pt idx="47">
                  <c:v>404</c:v>
                </c:pt>
                <c:pt idx="48">
                  <c:v>416</c:v>
                </c:pt>
                <c:pt idx="49">
                  <c:v>433</c:v>
                </c:pt>
                <c:pt idx="50">
                  <c:v>323</c:v>
                </c:pt>
                <c:pt idx="51">
                  <c:v>349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361344"/>
        <c:axId val="77077824"/>
      </c:lineChart>
      <c:catAx>
        <c:axId val="58361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77077824"/>
        <c:crosses val="autoZero"/>
        <c:auto val="1"/>
        <c:lblAlgn val="ctr"/>
        <c:lblOffset val="100"/>
        <c:noMultiLvlLbl val="0"/>
      </c:catAx>
      <c:valAx>
        <c:axId val="770778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8361344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25 Santos, ESP, 2016</a:t>
            </a:r>
          </a:p>
        </c:rich>
      </c:tx>
      <c:layout>
        <c:manualLayout>
          <c:xMode val="edge"/>
          <c:yMode val="edge"/>
          <c:x val="0.12747842353861738"/>
          <c:y val="1.75554363153100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969485921861116E-2"/>
          <c:y val="0.16108264596877828"/>
          <c:w val="0.85651662249030325"/>
          <c:h val="0.65215285490264596"/>
        </c:manualLayout>
      </c:layout>
      <c:lineChart>
        <c:grouping val="standard"/>
        <c:varyColors val="0"/>
        <c:ser>
          <c:idx val="0"/>
          <c:order val="0"/>
          <c:tx>
            <c:strRef>
              <c:f>'GVE 25 SANTOS CONSOL 2016'!$A$98</c:f>
              <c:strCache>
                <c:ptCount val="1"/>
                <c:pt idx="0">
                  <c:v>BERTIOGA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2016'!$B$98:$BA$98</c:f>
              <c:numCache>
                <c:formatCode>General</c:formatCode>
                <c:ptCount val="52"/>
                <c:pt idx="0">
                  <c:v>167</c:v>
                </c:pt>
                <c:pt idx="1">
                  <c:v>164</c:v>
                </c:pt>
                <c:pt idx="2">
                  <c:v>133</c:v>
                </c:pt>
                <c:pt idx="3">
                  <c:v>117</c:v>
                </c:pt>
                <c:pt idx="4">
                  <c:v>133</c:v>
                </c:pt>
                <c:pt idx="5">
                  <c:v>126</c:v>
                </c:pt>
                <c:pt idx="6">
                  <c:v>102</c:v>
                </c:pt>
                <c:pt idx="7">
                  <c:v>87</c:v>
                </c:pt>
                <c:pt idx="8">
                  <c:v>139</c:v>
                </c:pt>
                <c:pt idx="9">
                  <c:v>161</c:v>
                </c:pt>
                <c:pt idx="10">
                  <c:v>136</c:v>
                </c:pt>
                <c:pt idx="11">
                  <c:v>142</c:v>
                </c:pt>
                <c:pt idx="12">
                  <c:v>158</c:v>
                </c:pt>
                <c:pt idx="13">
                  <c:v>108</c:v>
                </c:pt>
                <c:pt idx="14">
                  <c:v>128</c:v>
                </c:pt>
                <c:pt idx="15">
                  <c:v>124</c:v>
                </c:pt>
                <c:pt idx="16">
                  <c:v>111</c:v>
                </c:pt>
                <c:pt idx="17">
                  <c:v>62</c:v>
                </c:pt>
                <c:pt idx="18">
                  <c:v>84</c:v>
                </c:pt>
                <c:pt idx="19">
                  <c:v>61</c:v>
                </c:pt>
                <c:pt idx="20">
                  <c:v>69</c:v>
                </c:pt>
                <c:pt idx="21">
                  <c:v>83</c:v>
                </c:pt>
                <c:pt idx="22">
                  <c:v>39</c:v>
                </c:pt>
                <c:pt idx="23">
                  <c:v>34</c:v>
                </c:pt>
                <c:pt idx="24">
                  <c:v>41</c:v>
                </c:pt>
                <c:pt idx="25">
                  <c:v>49</c:v>
                </c:pt>
                <c:pt idx="26">
                  <c:v>61</c:v>
                </c:pt>
                <c:pt idx="27">
                  <c:v>61</c:v>
                </c:pt>
                <c:pt idx="28">
                  <c:v>103</c:v>
                </c:pt>
                <c:pt idx="29">
                  <c:v>164</c:v>
                </c:pt>
                <c:pt idx="30">
                  <c:v>190</c:v>
                </c:pt>
                <c:pt idx="31">
                  <c:v>96</c:v>
                </c:pt>
                <c:pt idx="32">
                  <c:v>158</c:v>
                </c:pt>
                <c:pt idx="33">
                  <c:v>91</c:v>
                </c:pt>
                <c:pt idx="34">
                  <c:v>139</c:v>
                </c:pt>
                <c:pt idx="35">
                  <c:v>78</c:v>
                </c:pt>
                <c:pt idx="36">
                  <c:v>46</c:v>
                </c:pt>
                <c:pt idx="37">
                  <c:v>86</c:v>
                </c:pt>
                <c:pt idx="38">
                  <c:v>79</c:v>
                </c:pt>
                <c:pt idx="39">
                  <c:v>72</c:v>
                </c:pt>
                <c:pt idx="40">
                  <c:v>21</c:v>
                </c:pt>
                <c:pt idx="41">
                  <c:v>83</c:v>
                </c:pt>
                <c:pt idx="42">
                  <c:v>84</c:v>
                </c:pt>
                <c:pt idx="43">
                  <c:v>65</c:v>
                </c:pt>
                <c:pt idx="44">
                  <c:v>17</c:v>
                </c:pt>
                <c:pt idx="45">
                  <c:v>77</c:v>
                </c:pt>
                <c:pt idx="46">
                  <c:v>93</c:v>
                </c:pt>
                <c:pt idx="47">
                  <c:v>72</c:v>
                </c:pt>
                <c:pt idx="48">
                  <c:v>87</c:v>
                </c:pt>
                <c:pt idx="49">
                  <c:v>8</c:v>
                </c:pt>
                <c:pt idx="50">
                  <c:v>77</c:v>
                </c:pt>
                <c:pt idx="51">
                  <c:v>59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25 SANTOS CONSOL 2016'!$A$99</c:f>
              <c:strCache>
                <c:ptCount val="1"/>
                <c:pt idx="0">
                  <c:v>CUBATAO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2016'!$B$99:$BA$99</c:f>
              <c:numCache>
                <c:formatCode>General</c:formatCode>
                <c:ptCount val="52"/>
                <c:pt idx="0">
                  <c:v>107</c:v>
                </c:pt>
                <c:pt idx="1">
                  <c:v>138</c:v>
                </c:pt>
                <c:pt idx="2">
                  <c:v>97</c:v>
                </c:pt>
                <c:pt idx="3">
                  <c:v>88</c:v>
                </c:pt>
                <c:pt idx="4">
                  <c:v>88</c:v>
                </c:pt>
                <c:pt idx="5">
                  <c:v>143</c:v>
                </c:pt>
                <c:pt idx="6">
                  <c:v>143</c:v>
                </c:pt>
                <c:pt idx="7">
                  <c:v>173</c:v>
                </c:pt>
                <c:pt idx="8">
                  <c:v>140</c:v>
                </c:pt>
                <c:pt idx="9">
                  <c:v>179</c:v>
                </c:pt>
                <c:pt idx="10">
                  <c:v>186</c:v>
                </c:pt>
                <c:pt idx="11">
                  <c:v>242</c:v>
                </c:pt>
                <c:pt idx="12">
                  <c:v>250</c:v>
                </c:pt>
                <c:pt idx="13">
                  <c:v>211</c:v>
                </c:pt>
                <c:pt idx="14">
                  <c:v>175</c:v>
                </c:pt>
                <c:pt idx="15">
                  <c:v>114</c:v>
                </c:pt>
                <c:pt idx="16">
                  <c:v>119</c:v>
                </c:pt>
                <c:pt idx="17">
                  <c:v>82</c:v>
                </c:pt>
                <c:pt idx="18">
                  <c:v>120</c:v>
                </c:pt>
                <c:pt idx="19">
                  <c:v>103</c:v>
                </c:pt>
                <c:pt idx="20">
                  <c:v>78</c:v>
                </c:pt>
                <c:pt idx="21">
                  <c:v>86</c:v>
                </c:pt>
                <c:pt idx="22">
                  <c:v>98</c:v>
                </c:pt>
                <c:pt idx="23">
                  <c:v>68</c:v>
                </c:pt>
                <c:pt idx="24">
                  <c:v>84</c:v>
                </c:pt>
                <c:pt idx="25">
                  <c:v>72</c:v>
                </c:pt>
                <c:pt idx="26">
                  <c:v>31</c:v>
                </c:pt>
                <c:pt idx="27">
                  <c:v>37</c:v>
                </c:pt>
                <c:pt idx="28">
                  <c:v>73</c:v>
                </c:pt>
                <c:pt idx="29">
                  <c:v>44</c:v>
                </c:pt>
                <c:pt idx="30">
                  <c:v>47</c:v>
                </c:pt>
                <c:pt idx="31">
                  <c:v>35</c:v>
                </c:pt>
                <c:pt idx="32">
                  <c:v>27</c:v>
                </c:pt>
                <c:pt idx="33">
                  <c:v>126</c:v>
                </c:pt>
                <c:pt idx="34">
                  <c:v>139</c:v>
                </c:pt>
                <c:pt idx="35">
                  <c:v>143</c:v>
                </c:pt>
                <c:pt idx="36">
                  <c:v>161</c:v>
                </c:pt>
                <c:pt idx="37">
                  <c:v>97</c:v>
                </c:pt>
                <c:pt idx="38">
                  <c:v>104</c:v>
                </c:pt>
                <c:pt idx="39">
                  <c:v>170</c:v>
                </c:pt>
                <c:pt idx="40">
                  <c:v>139</c:v>
                </c:pt>
                <c:pt idx="41">
                  <c:v>156</c:v>
                </c:pt>
                <c:pt idx="42">
                  <c:v>134</c:v>
                </c:pt>
                <c:pt idx="43">
                  <c:v>126</c:v>
                </c:pt>
                <c:pt idx="44">
                  <c:v>107</c:v>
                </c:pt>
                <c:pt idx="45">
                  <c:v>92</c:v>
                </c:pt>
                <c:pt idx="46">
                  <c:v>105</c:v>
                </c:pt>
                <c:pt idx="47">
                  <c:v>105</c:v>
                </c:pt>
                <c:pt idx="48">
                  <c:v>109</c:v>
                </c:pt>
                <c:pt idx="49">
                  <c:v>104</c:v>
                </c:pt>
                <c:pt idx="50">
                  <c:v>117</c:v>
                </c:pt>
                <c:pt idx="51">
                  <c:v>112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25 SANTOS CONSOL 2016'!$A$100</c:f>
              <c:strCache>
                <c:ptCount val="1"/>
                <c:pt idx="0">
                  <c:v>GUARUJA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2016'!$B$100:$BA$100</c:f>
              <c:numCache>
                <c:formatCode>General</c:formatCode>
                <c:ptCount val="52"/>
                <c:pt idx="0">
                  <c:v>184</c:v>
                </c:pt>
                <c:pt idx="1">
                  <c:v>212</c:v>
                </c:pt>
                <c:pt idx="2">
                  <c:v>265</c:v>
                </c:pt>
                <c:pt idx="3">
                  <c:v>202</c:v>
                </c:pt>
                <c:pt idx="4">
                  <c:v>159</c:v>
                </c:pt>
                <c:pt idx="5">
                  <c:v>175</c:v>
                </c:pt>
                <c:pt idx="6">
                  <c:v>213</c:v>
                </c:pt>
                <c:pt idx="7">
                  <c:v>112</c:v>
                </c:pt>
                <c:pt idx="8">
                  <c:v>105</c:v>
                </c:pt>
                <c:pt idx="9">
                  <c:v>90</c:v>
                </c:pt>
                <c:pt idx="10">
                  <c:v>95</c:v>
                </c:pt>
                <c:pt idx="11">
                  <c:v>90</c:v>
                </c:pt>
                <c:pt idx="12">
                  <c:v>99</c:v>
                </c:pt>
                <c:pt idx="13">
                  <c:v>100</c:v>
                </c:pt>
                <c:pt idx="14">
                  <c:v>97</c:v>
                </c:pt>
                <c:pt idx="15">
                  <c:v>85</c:v>
                </c:pt>
                <c:pt idx="16">
                  <c:v>75</c:v>
                </c:pt>
                <c:pt idx="17">
                  <c:v>67</c:v>
                </c:pt>
                <c:pt idx="18">
                  <c:v>65</c:v>
                </c:pt>
                <c:pt idx="19">
                  <c:v>57</c:v>
                </c:pt>
                <c:pt idx="20">
                  <c:v>50</c:v>
                </c:pt>
                <c:pt idx="21">
                  <c:v>55</c:v>
                </c:pt>
                <c:pt idx="22">
                  <c:v>47</c:v>
                </c:pt>
                <c:pt idx="23">
                  <c:v>49</c:v>
                </c:pt>
                <c:pt idx="24">
                  <c:v>53</c:v>
                </c:pt>
                <c:pt idx="25">
                  <c:v>45</c:v>
                </c:pt>
                <c:pt idx="26">
                  <c:v>45</c:v>
                </c:pt>
                <c:pt idx="27">
                  <c:v>40</c:v>
                </c:pt>
                <c:pt idx="28">
                  <c:v>35</c:v>
                </c:pt>
                <c:pt idx="29">
                  <c:v>59</c:v>
                </c:pt>
                <c:pt idx="30">
                  <c:v>47</c:v>
                </c:pt>
                <c:pt idx="31">
                  <c:v>40</c:v>
                </c:pt>
                <c:pt idx="32">
                  <c:v>36</c:v>
                </c:pt>
                <c:pt idx="33">
                  <c:v>38</c:v>
                </c:pt>
                <c:pt idx="34">
                  <c:v>30</c:v>
                </c:pt>
                <c:pt idx="35">
                  <c:v>35</c:v>
                </c:pt>
                <c:pt idx="36">
                  <c:v>33</c:v>
                </c:pt>
                <c:pt idx="37">
                  <c:v>34</c:v>
                </c:pt>
                <c:pt idx="38">
                  <c:v>30</c:v>
                </c:pt>
                <c:pt idx="39">
                  <c:v>36</c:v>
                </c:pt>
                <c:pt idx="40">
                  <c:v>40</c:v>
                </c:pt>
                <c:pt idx="41">
                  <c:v>36</c:v>
                </c:pt>
                <c:pt idx="42">
                  <c:v>38</c:v>
                </c:pt>
                <c:pt idx="43">
                  <c:v>30</c:v>
                </c:pt>
                <c:pt idx="44">
                  <c:v>35</c:v>
                </c:pt>
                <c:pt idx="45">
                  <c:v>33</c:v>
                </c:pt>
                <c:pt idx="46">
                  <c:v>34</c:v>
                </c:pt>
                <c:pt idx="47">
                  <c:v>30</c:v>
                </c:pt>
                <c:pt idx="48">
                  <c:v>33</c:v>
                </c:pt>
                <c:pt idx="49">
                  <c:v>35</c:v>
                </c:pt>
                <c:pt idx="50">
                  <c:v>38</c:v>
                </c:pt>
                <c:pt idx="51">
                  <c:v>40</c:v>
                </c:pt>
              </c:numCache>
            </c:numRef>
          </c:val>
          <c:smooth val="0"/>
        </c:ser>
        <c:ser>
          <c:idx val="6"/>
          <c:order val="3"/>
          <c:tx>
            <c:strRef>
              <c:f>'GVE 25 SANTOS CONSOL 2016'!$A$104</c:f>
              <c:strCache>
                <c:ptCount val="1"/>
                <c:pt idx="0">
                  <c:v>PRAIA GRANDE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2016'!$B$104:$BA$104</c:f>
              <c:numCache>
                <c:formatCode>General</c:formatCode>
                <c:ptCount val="52"/>
                <c:pt idx="0">
                  <c:v>94</c:v>
                </c:pt>
                <c:pt idx="1">
                  <c:v>338</c:v>
                </c:pt>
                <c:pt idx="2">
                  <c:v>107</c:v>
                </c:pt>
                <c:pt idx="3">
                  <c:v>105</c:v>
                </c:pt>
                <c:pt idx="4">
                  <c:v>196</c:v>
                </c:pt>
                <c:pt idx="5">
                  <c:v>113</c:v>
                </c:pt>
                <c:pt idx="6">
                  <c:v>39</c:v>
                </c:pt>
                <c:pt idx="7">
                  <c:v>32</c:v>
                </c:pt>
                <c:pt idx="8">
                  <c:v>82</c:v>
                </c:pt>
                <c:pt idx="9">
                  <c:v>58</c:v>
                </c:pt>
                <c:pt idx="10">
                  <c:v>41</c:v>
                </c:pt>
                <c:pt idx="11">
                  <c:v>81</c:v>
                </c:pt>
                <c:pt idx="12">
                  <c:v>116</c:v>
                </c:pt>
                <c:pt idx="13">
                  <c:v>91</c:v>
                </c:pt>
                <c:pt idx="14">
                  <c:v>103</c:v>
                </c:pt>
                <c:pt idx="15">
                  <c:v>94</c:v>
                </c:pt>
                <c:pt idx="16">
                  <c:v>66</c:v>
                </c:pt>
                <c:pt idx="17">
                  <c:v>57</c:v>
                </c:pt>
                <c:pt idx="18">
                  <c:v>40</c:v>
                </c:pt>
                <c:pt idx="19">
                  <c:v>122</c:v>
                </c:pt>
                <c:pt idx="20">
                  <c:v>80</c:v>
                </c:pt>
                <c:pt idx="21">
                  <c:v>34</c:v>
                </c:pt>
                <c:pt idx="22">
                  <c:v>45</c:v>
                </c:pt>
                <c:pt idx="23">
                  <c:v>50</c:v>
                </c:pt>
                <c:pt idx="24">
                  <c:v>86</c:v>
                </c:pt>
                <c:pt idx="25">
                  <c:v>49</c:v>
                </c:pt>
                <c:pt idx="26">
                  <c:v>57</c:v>
                </c:pt>
                <c:pt idx="27">
                  <c:v>34</c:v>
                </c:pt>
                <c:pt idx="28">
                  <c:v>82</c:v>
                </c:pt>
                <c:pt idx="29">
                  <c:v>70</c:v>
                </c:pt>
                <c:pt idx="30">
                  <c:v>63</c:v>
                </c:pt>
                <c:pt idx="31">
                  <c:v>42</c:v>
                </c:pt>
                <c:pt idx="32">
                  <c:v>31</c:v>
                </c:pt>
                <c:pt idx="33">
                  <c:v>90</c:v>
                </c:pt>
                <c:pt idx="34">
                  <c:v>54</c:v>
                </c:pt>
                <c:pt idx="35">
                  <c:v>55</c:v>
                </c:pt>
                <c:pt idx="36">
                  <c:v>46</c:v>
                </c:pt>
                <c:pt idx="37">
                  <c:v>29</c:v>
                </c:pt>
                <c:pt idx="38">
                  <c:v>39</c:v>
                </c:pt>
                <c:pt idx="39">
                  <c:v>30</c:v>
                </c:pt>
                <c:pt idx="40">
                  <c:v>20</c:v>
                </c:pt>
                <c:pt idx="41">
                  <c:v>35</c:v>
                </c:pt>
                <c:pt idx="42">
                  <c:v>75</c:v>
                </c:pt>
                <c:pt idx="43">
                  <c:v>54</c:v>
                </c:pt>
                <c:pt idx="44">
                  <c:v>48</c:v>
                </c:pt>
                <c:pt idx="45">
                  <c:v>51</c:v>
                </c:pt>
                <c:pt idx="46">
                  <c:v>46</c:v>
                </c:pt>
                <c:pt idx="47">
                  <c:v>78</c:v>
                </c:pt>
                <c:pt idx="48">
                  <c:v>39</c:v>
                </c:pt>
                <c:pt idx="49">
                  <c:v>172</c:v>
                </c:pt>
                <c:pt idx="50">
                  <c:v>36</c:v>
                </c:pt>
                <c:pt idx="51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7488"/>
        <c:axId val="55542912"/>
      </c:lineChart>
      <c:catAx>
        <c:axId val="91967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299609019751108"/>
              <c:y val="0.8703969452312914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5542912"/>
        <c:crosses val="autoZero"/>
        <c:auto val="1"/>
        <c:lblAlgn val="ctr"/>
        <c:lblOffset val="100"/>
        <c:noMultiLvlLbl val="0"/>
      </c:catAx>
      <c:valAx>
        <c:axId val="55542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19674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1521262951706582"/>
          <c:y val="0.92001630541031743"/>
          <c:w val="0.56798387368410275"/>
          <c:h val="3.367003367003364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25 Santos, ESP, 2016</a:t>
            </a:r>
          </a:p>
        </c:rich>
      </c:tx>
      <c:layout>
        <c:manualLayout>
          <c:xMode val="edge"/>
          <c:yMode val="edge"/>
          <c:x val="0.12643744531933537"/>
          <c:y val="4.2648709315375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42999795311941E-2"/>
          <c:y val="0.18630751964085288"/>
          <c:w val="0.87990983358077501"/>
          <c:h val="0.6130649595900356"/>
        </c:manualLayout>
      </c:layout>
      <c:lineChart>
        <c:grouping val="standard"/>
        <c:varyColors val="0"/>
        <c:ser>
          <c:idx val="0"/>
          <c:order val="0"/>
          <c:tx>
            <c:strRef>
              <c:f>'GVE 25 SANTOS CONSOL 2016'!$A$101</c:f>
              <c:strCache>
                <c:ptCount val="1"/>
                <c:pt idx="0">
                  <c:v>ITANHAEM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2016'!$B$101:$BA$101</c:f>
              <c:numCache>
                <c:formatCode>General</c:formatCode>
                <c:ptCount val="52"/>
                <c:pt idx="0">
                  <c:v>50</c:v>
                </c:pt>
                <c:pt idx="1">
                  <c:v>66</c:v>
                </c:pt>
                <c:pt idx="2">
                  <c:v>54</c:v>
                </c:pt>
                <c:pt idx="3">
                  <c:v>43</c:v>
                </c:pt>
                <c:pt idx="4">
                  <c:v>68</c:v>
                </c:pt>
                <c:pt idx="5">
                  <c:v>56</c:v>
                </c:pt>
                <c:pt idx="6">
                  <c:v>42</c:v>
                </c:pt>
                <c:pt idx="7">
                  <c:v>42</c:v>
                </c:pt>
                <c:pt idx="8">
                  <c:v>22</c:v>
                </c:pt>
                <c:pt idx="9">
                  <c:v>32</c:v>
                </c:pt>
                <c:pt idx="10">
                  <c:v>27</c:v>
                </c:pt>
                <c:pt idx="11">
                  <c:v>18</c:v>
                </c:pt>
                <c:pt idx="12">
                  <c:v>30</c:v>
                </c:pt>
                <c:pt idx="13">
                  <c:v>57</c:v>
                </c:pt>
                <c:pt idx="14">
                  <c:v>44</c:v>
                </c:pt>
                <c:pt idx="15">
                  <c:v>63</c:v>
                </c:pt>
                <c:pt idx="16">
                  <c:v>22</c:v>
                </c:pt>
                <c:pt idx="17">
                  <c:v>38</c:v>
                </c:pt>
                <c:pt idx="18">
                  <c:v>45</c:v>
                </c:pt>
                <c:pt idx="19">
                  <c:v>32</c:v>
                </c:pt>
                <c:pt idx="20">
                  <c:v>42</c:v>
                </c:pt>
                <c:pt idx="21">
                  <c:v>50</c:v>
                </c:pt>
                <c:pt idx="22">
                  <c:v>49</c:v>
                </c:pt>
                <c:pt idx="23">
                  <c:v>26</c:v>
                </c:pt>
                <c:pt idx="24">
                  <c:v>27</c:v>
                </c:pt>
                <c:pt idx="25">
                  <c:v>41</c:v>
                </c:pt>
                <c:pt idx="26">
                  <c:v>46</c:v>
                </c:pt>
                <c:pt idx="27">
                  <c:v>42</c:v>
                </c:pt>
                <c:pt idx="28">
                  <c:v>64</c:v>
                </c:pt>
                <c:pt idx="29">
                  <c:v>56</c:v>
                </c:pt>
                <c:pt idx="30">
                  <c:v>43</c:v>
                </c:pt>
                <c:pt idx="31">
                  <c:v>21</c:v>
                </c:pt>
                <c:pt idx="32">
                  <c:v>40</c:v>
                </c:pt>
                <c:pt idx="33">
                  <c:v>56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38</c:v>
                </c:pt>
                <c:pt idx="38">
                  <c:v>43</c:v>
                </c:pt>
                <c:pt idx="39">
                  <c:v>48</c:v>
                </c:pt>
                <c:pt idx="40">
                  <c:v>37</c:v>
                </c:pt>
                <c:pt idx="41">
                  <c:v>29</c:v>
                </c:pt>
                <c:pt idx="42">
                  <c:v>43</c:v>
                </c:pt>
                <c:pt idx="43">
                  <c:v>24</c:v>
                </c:pt>
                <c:pt idx="44">
                  <c:v>20</c:v>
                </c:pt>
                <c:pt idx="45">
                  <c:v>33</c:v>
                </c:pt>
                <c:pt idx="46">
                  <c:v>29</c:v>
                </c:pt>
                <c:pt idx="47">
                  <c:v>39</c:v>
                </c:pt>
                <c:pt idx="48">
                  <c:v>30</c:v>
                </c:pt>
                <c:pt idx="49">
                  <c:v>22</c:v>
                </c:pt>
                <c:pt idx="50">
                  <c:v>19</c:v>
                </c:pt>
                <c:pt idx="51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25 SANTOS CONSOL 2016'!$A$102</c:f>
              <c:strCache>
                <c:ptCount val="1"/>
                <c:pt idx="0">
                  <c:v>MONGAGUA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2016'!$B$102:$BA$102</c:f>
              <c:numCache>
                <c:formatCode>General</c:formatCode>
                <c:ptCount val="52"/>
                <c:pt idx="0">
                  <c:v>150</c:v>
                </c:pt>
                <c:pt idx="1">
                  <c:v>291</c:v>
                </c:pt>
                <c:pt idx="2">
                  <c:v>154</c:v>
                </c:pt>
                <c:pt idx="3">
                  <c:v>68</c:v>
                </c:pt>
                <c:pt idx="4">
                  <c:v>49</c:v>
                </c:pt>
                <c:pt idx="5">
                  <c:v>63</c:v>
                </c:pt>
                <c:pt idx="6">
                  <c:v>36</c:v>
                </c:pt>
                <c:pt idx="7">
                  <c:v>27</c:v>
                </c:pt>
                <c:pt idx="8">
                  <c:v>35</c:v>
                </c:pt>
                <c:pt idx="9">
                  <c:v>28</c:v>
                </c:pt>
                <c:pt idx="10">
                  <c:v>38</c:v>
                </c:pt>
                <c:pt idx="11">
                  <c:v>53</c:v>
                </c:pt>
                <c:pt idx="12">
                  <c:v>32</c:v>
                </c:pt>
                <c:pt idx="13">
                  <c:v>11</c:v>
                </c:pt>
                <c:pt idx="14">
                  <c:v>26</c:v>
                </c:pt>
                <c:pt idx="15">
                  <c:v>12</c:v>
                </c:pt>
                <c:pt idx="16">
                  <c:v>26</c:v>
                </c:pt>
                <c:pt idx="17">
                  <c:v>14</c:v>
                </c:pt>
                <c:pt idx="18">
                  <c:v>13</c:v>
                </c:pt>
                <c:pt idx="19">
                  <c:v>11</c:v>
                </c:pt>
                <c:pt idx="20">
                  <c:v>13</c:v>
                </c:pt>
                <c:pt idx="21">
                  <c:v>11</c:v>
                </c:pt>
                <c:pt idx="22">
                  <c:v>7</c:v>
                </c:pt>
                <c:pt idx="23">
                  <c:v>9</c:v>
                </c:pt>
                <c:pt idx="24">
                  <c:v>6</c:v>
                </c:pt>
                <c:pt idx="25">
                  <c:v>12</c:v>
                </c:pt>
                <c:pt idx="26">
                  <c:v>14</c:v>
                </c:pt>
                <c:pt idx="27">
                  <c:v>24</c:v>
                </c:pt>
                <c:pt idx="28">
                  <c:v>9</c:v>
                </c:pt>
                <c:pt idx="29">
                  <c:v>15</c:v>
                </c:pt>
                <c:pt idx="30">
                  <c:v>10</c:v>
                </c:pt>
                <c:pt idx="31">
                  <c:v>13</c:v>
                </c:pt>
                <c:pt idx="32">
                  <c:v>13</c:v>
                </c:pt>
                <c:pt idx="33">
                  <c:v>20</c:v>
                </c:pt>
                <c:pt idx="34">
                  <c:v>12</c:v>
                </c:pt>
                <c:pt idx="35">
                  <c:v>16</c:v>
                </c:pt>
                <c:pt idx="36">
                  <c:v>12</c:v>
                </c:pt>
                <c:pt idx="37">
                  <c:v>16</c:v>
                </c:pt>
                <c:pt idx="38">
                  <c:v>14</c:v>
                </c:pt>
                <c:pt idx="39">
                  <c:v>13</c:v>
                </c:pt>
                <c:pt idx="40">
                  <c:v>16</c:v>
                </c:pt>
                <c:pt idx="41">
                  <c:v>25</c:v>
                </c:pt>
                <c:pt idx="42">
                  <c:v>20</c:v>
                </c:pt>
                <c:pt idx="43">
                  <c:v>22</c:v>
                </c:pt>
                <c:pt idx="44">
                  <c:v>13</c:v>
                </c:pt>
                <c:pt idx="45">
                  <c:v>20</c:v>
                </c:pt>
                <c:pt idx="46">
                  <c:v>15</c:v>
                </c:pt>
                <c:pt idx="47">
                  <c:v>22</c:v>
                </c:pt>
                <c:pt idx="48">
                  <c:v>14</c:v>
                </c:pt>
                <c:pt idx="49">
                  <c:v>11</c:v>
                </c:pt>
                <c:pt idx="50">
                  <c:v>15</c:v>
                </c:pt>
                <c:pt idx="51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25 SANTOS CONSOL 2016'!$A$103</c:f>
              <c:strCache>
                <c:ptCount val="1"/>
                <c:pt idx="0">
                  <c:v>PERUIBE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2016'!$B$103:$BA$103</c:f>
              <c:numCache>
                <c:formatCode>General</c:formatCode>
                <c:ptCount val="52"/>
                <c:pt idx="0">
                  <c:v>236</c:v>
                </c:pt>
                <c:pt idx="1">
                  <c:v>208</c:v>
                </c:pt>
                <c:pt idx="2">
                  <c:v>129</c:v>
                </c:pt>
                <c:pt idx="3">
                  <c:v>94</c:v>
                </c:pt>
                <c:pt idx="4">
                  <c:v>64</c:v>
                </c:pt>
                <c:pt idx="5">
                  <c:v>136</c:v>
                </c:pt>
                <c:pt idx="6">
                  <c:v>102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25 SANTOS CONSOL 2016'!$A$105</c:f>
              <c:strCache>
                <c:ptCount val="1"/>
                <c:pt idx="0">
                  <c:v>SANTOS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2016'!$B$105:$BA$105</c:f>
              <c:numCache>
                <c:formatCode>General</c:formatCode>
                <c:ptCount val="52"/>
                <c:pt idx="0">
                  <c:v>150</c:v>
                </c:pt>
                <c:pt idx="1">
                  <c:v>197</c:v>
                </c:pt>
                <c:pt idx="2">
                  <c:v>201</c:v>
                </c:pt>
                <c:pt idx="3">
                  <c:v>192</c:v>
                </c:pt>
                <c:pt idx="4">
                  <c:v>150</c:v>
                </c:pt>
                <c:pt idx="5">
                  <c:v>151</c:v>
                </c:pt>
                <c:pt idx="6">
                  <c:v>126</c:v>
                </c:pt>
                <c:pt idx="7">
                  <c:v>137</c:v>
                </c:pt>
                <c:pt idx="8">
                  <c:v>166</c:v>
                </c:pt>
                <c:pt idx="9">
                  <c:v>202</c:v>
                </c:pt>
                <c:pt idx="10">
                  <c:v>78</c:v>
                </c:pt>
                <c:pt idx="11">
                  <c:v>152</c:v>
                </c:pt>
                <c:pt idx="12">
                  <c:v>178</c:v>
                </c:pt>
                <c:pt idx="13">
                  <c:v>48</c:v>
                </c:pt>
                <c:pt idx="14">
                  <c:v>105</c:v>
                </c:pt>
                <c:pt idx="15">
                  <c:v>90</c:v>
                </c:pt>
                <c:pt idx="16">
                  <c:v>83</c:v>
                </c:pt>
                <c:pt idx="17">
                  <c:v>70</c:v>
                </c:pt>
                <c:pt idx="18">
                  <c:v>84</c:v>
                </c:pt>
                <c:pt idx="19">
                  <c:v>70</c:v>
                </c:pt>
                <c:pt idx="20">
                  <c:v>60</c:v>
                </c:pt>
                <c:pt idx="21">
                  <c:v>84</c:v>
                </c:pt>
                <c:pt idx="22">
                  <c:v>29</c:v>
                </c:pt>
                <c:pt idx="23">
                  <c:v>49</c:v>
                </c:pt>
                <c:pt idx="24">
                  <c:v>63</c:v>
                </c:pt>
                <c:pt idx="25">
                  <c:v>50</c:v>
                </c:pt>
                <c:pt idx="26">
                  <c:v>54</c:v>
                </c:pt>
                <c:pt idx="27">
                  <c:v>54</c:v>
                </c:pt>
                <c:pt idx="28">
                  <c:v>101</c:v>
                </c:pt>
                <c:pt idx="29">
                  <c:v>8</c:v>
                </c:pt>
                <c:pt idx="30">
                  <c:v>68</c:v>
                </c:pt>
                <c:pt idx="31">
                  <c:v>80</c:v>
                </c:pt>
                <c:pt idx="32">
                  <c:v>92</c:v>
                </c:pt>
                <c:pt idx="33">
                  <c:v>31</c:v>
                </c:pt>
                <c:pt idx="34">
                  <c:v>29</c:v>
                </c:pt>
                <c:pt idx="35">
                  <c:v>35</c:v>
                </c:pt>
                <c:pt idx="36">
                  <c:v>28</c:v>
                </c:pt>
                <c:pt idx="37">
                  <c:v>49</c:v>
                </c:pt>
                <c:pt idx="38">
                  <c:v>39</c:v>
                </c:pt>
                <c:pt idx="39">
                  <c:v>26</c:v>
                </c:pt>
                <c:pt idx="40">
                  <c:v>19</c:v>
                </c:pt>
                <c:pt idx="41">
                  <c:v>52</c:v>
                </c:pt>
                <c:pt idx="42">
                  <c:v>50</c:v>
                </c:pt>
                <c:pt idx="43">
                  <c:v>28</c:v>
                </c:pt>
                <c:pt idx="44">
                  <c:v>45</c:v>
                </c:pt>
                <c:pt idx="45">
                  <c:v>61</c:v>
                </c:pt>
                <c:pt idx="46">
                  <c:v>48</c:v>
                </c:pt>
                <c:pt idx="47">
                  <c:v>35</c:v>
                </c:pt>
                <c:pt idx="48">
                  <c:v>25</c:v>
                </c:pt>
                <c:pt idx="49">
                  <c:v>29</c:v>
                </c:pt>
                <c:pt idx="50">
                  <c:v>7</c:v>
                </c:pt>
                <c:pt idx="51">
                  <c:v>27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25 SANTOS CONSOL 2016'!$A$106</c:f>
              <c:strCache>
                <c:ptCount val="1"/>
                <c:pt idx="0">
                  <c:v>SAO VICENTE</c:v>
                </c:pt>
              </c:strCache>
            </c:strRef>
          </c:tx>
          <c:marker>
            <c:symbol val="none"/>
          </c:marker>
          <c:cat>
            <c:numRef>
              <c:f>'GVE 25 SANTOS CONSOL 2016'!$B$97:$BA$97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25 SANTOS CONSOL 2016'!$B$106:$BA$106</c:f>
              <c:numCache>
                <c:formatCode>General</c:formatCode>
                <c:ptCount val="52"/>
                <c:pt idx="0">
                  <c:v>176</c:v>
                </c:pt>
                <c:pt idx="1">
                  <c:v>157</c:v>
                </c:pt>
                <c:pt idx="2">
                  <c:v>141</c:v>
                </c:pt>
                <c:pt idx="3">
                  <c:v>127</c:v>
                </c:pt>
                <c:pt idx="4">
                  <c:v>101</c:v>
                </c:pt>
                <c:pt idx="5">
                  <c:v>99</c:v>
                </c:pt>
                <c:pt idx="6">
                  <c:v>108</c:v>
                </c:pt>
                <c:pt idx="7">
                  <c:v>91</c:v>
                </c:pt>
                <c:pt idx="8">
                  <c:v>87</c:v>
                </c:pt>
                <c:pt idx="9">
                  <c:v>87</c:v>
                </c:pt>
                <c:pt idx="10">
                  <c:v>90</c:v>
                </c:pt>
                <c:pt idx="11">
                  <c:v>56</c:v>
                </c:pt>
                <c:pt idx="12">
                  <c:v>74</c:v>
                </c:pt>
                <c:pt idx="13">
                  <c:v>70</c:v>
                </c:pt>
                <c:pt idx="14">
                  <c:v>59</c:v>
                </c:pt>
                <c:pt idx="15">
                  <c:v>54</c:v>
                </c:pt>
                <c:pt idx="16">
                  <c:v>54</c:v>
                </c:pt>
                <c:pt idx="17">
                  <c:v>42</c:v>
                </c:pt>
                <c:pt idx="18">
                  <c:v>80</c:v>
                </c:pt>
                <c:pt idx="19">
                  <c:v>28</c:v>
                </c:pt>
                <c:pt idx="20">
                  <c:v>31</c:v>
                </c:pt>
                <c:pt idx="21">
                  <c:v>23</c:v>
                </c:pt>
                <c:pt idx="22">
                  <c:v>28</c:v>
                </c:pt>
                <c:pt idx="23">
                  <c:v>41</c:v>
                </c:pt>
                <c:pt idx="24">
                  <c:v>34</c:v>
                </c:pt>
                <c:pt idx="25">
                  <c:v>27</c:v>
                </c:pt>
                <c:pt idx="26">
                  <c:v>1</c:v>
                </c:pt>
                <c:pt idx="27">
                  <c:v>33</c:v>
                </c:pt>
                <c:pt idx="28">
                  <c:v>37</c:v>
                </c:pt>
                <c:pt idx="29">
                  <c:v>42</c:v>
                </c:pt>
                <c:pt idx="30">
                  <c:v>30</c:v>
                </c:pt>
                <c:pt idx="31">
                  <c:v>44</c:v>
                </c:pt>
                <c:pt idx="32">
                  <c:v>48</c:v>
                </c:pt>
                <c:pt idx="33">
                  <c:v>53</c:v>
                </c:pt>
                <c:pt idx="34">
                  <c:v>64</c:v>
                </c:pt>
                <c:pt idx="35">
                  <c:v>56</c:v>
                </c:pt>
                <c:pt idx="36">
                  <c:v>31</c:v>
                </c:pt>
                <c:pt idx="37">
                  <c:v>34</c:v>
                </c:pt>
                <c:pt idx="38">
                  <c:v>38</c:v>
                </c:pt>
                <c:pt idx="39">
                  <c:v>44</c:v>
                </c:pt>
                <c:pt idx="40">
                  <c:v>56</c:v>
                </c:pt>
                <c:pt idx="41">
                  <c:v>68</c:v>
                </c:pt>
                <c:pt idx="42">
                  <c:v>66</c:v>
                </c:pt>
                <c:pt idx="43">
                  <c:v>62</c:v>
                </c:pt>
                <c:pt idx="44">
                  <c:v>50</c:v>
                </c:pt>
                <c:pt idx="45">
                  <c:v>34</c:v>
                </c:pt>
                <c:pt idx="46">
                  <c:v>59</c:v>
                </c:pt>
                <c:pt idx="47">
                  <c:v>23</c:v>
                </c:pt>
                <c:pt idx="48">
                  <c:v>79</c:v>
                </c:pt>
                <c:pt idx="49">
                  <c:v>52</c:v>
                </c:pt>
                <c:pt idx="50">
                  <c:v>14</c:v>
                </c:pt>
                <c:pt idx="5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9536"/>
        <c:axId val="55545216"/>
      </c:lineChart>
      <c:catAx>
        <c:axId val="91969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533792974792281"/>
              <c:y val="0.8628729966598881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55545216"/>
        <c:crosses val="autoZero"/>
        <c:auto val="1"/>
        <c:lblAlgn val="ctr"/>
        <c:lblOffset val="100"/>
        <c:noMultiLvlLbl val="0"/>
      </c:catAx>
      <c:valAx>
        <c:axId val="555452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19695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341494948866857"/>
          <c:y val="0.91143250516823171"/>
          <c:w val="0.68235748912432337"/>
          <c:h val="6.536572785771049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4. MDDA: Número de casos de diarreia por faixa etária segundo o trimestre de ocorrência (tendência bruta sem correção por intervalos de faixas etárias), GVE 25 Santos, ESP, 2016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1993348984811906E-2"/>
          <c:y val="0.18403200041524434"/>
          <c:w val="0.90353666375747688"/>
          <c:h val="0.66735302837068977"/>
        </c:manualLayout>
      </c:layout>
      <c:barChart>
        <c:barDir val="col"/>
        <c:grouping val="clustered"/>
        <c:varyColors val="0"/>
        <c:ser>
          <c:idx val="0"/>
          <c:order val="0"/>
          <c:tx>
            <c:v>&lt;1a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2016'!$B$115:$B$118</c:f>
              <c:numCache>
                <c:formatCode>General</c:formatCode>
                <c:ptCount val="4"/>
                <c:pt idx="0">
                  <c:v>331</c:v>
                </c:pt>
                <c:pt idx="1">
                  <c:v>237</c:v>
                </c:pt>
                <c:pt idx="2">
                  <c:v>156</c:v>
                </c:pt>
                <c:pt idx="3">
                  <c:v>168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2016'!$C$115:$C$118</c:f>
              <c:numCache>
                <c:formatCode>General</c:formatCode>
                <c:ptCount val="4"/>
                <c:pt idx="0">
                  <c:v>1846</c:v>
                </c:pt>
                <c:pt idx="1">
                  <c:v>1053</c:v>
                </c:pt>
                <c:pt idx="2">
                  <c:v>938</c:v>
                </c:pt>
                <c:pt idx="3">
                  <c:v>718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2016'!$D$115:$D$118</c:f>
              <c:numCache>
                <c:formatCode>General</c:formatCode>
                <c:ptCount val="4"/>
                <c:pt idx="0">
                  <c:v>1138</c:v>
                </c:pt>
                <c:pt idx="1">
                  <c:v>606</c:v>
                </c:pt>
                <c:pt idx="2">
                  <c:v>561</c:v>
                </c:pt>
                <c:pt idx="3">
                  <c:v>504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2016'!$E$115:$E$118</c:f>
              <c:numCache>
                <c:formatCode>General</c:formatCode>
                <c:ptCount val="4"/>
                <c:pt idx="0">
                  <c:v>9652</c:v>
                </c:pt>
                <c:pt idx="1">
                  <c:v>4408</c:v>
                </c:pt>
                <c:pt idx="2">
                  <c:v>3828</c:v>
                </c:pt>
                <c:pt idx="3">
                  <c:v>3846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25 SANTOS CONSOL 2016'!$F$115:$F$118</c:f>
              <c:numCache>
                <c:formatCode>General</c:formatCode>
                <c:ptCount val="4"/>
                <c:pt idx="0">
                  <c:v>192</c:v>
                </c:pt>
                <c:pt idx="1">
                  <c:v>36</c:v>
                </c:pt>
                <c:pt idx="2">
                  <c:v>27</c:v>
                </c:pt>
                <c:pt idx="3">
                  <c:v>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909056"/>
        <c:axId val="55547520"/>
      </c:barChart>
      <c:catAx>
        <c:axId val="100909056"/>
        <c:scaling>
          <c:orientation val="minMax"/>
        </c:scaling>
        <c:delete val="0"/>
        <c:axPos val="b"/>
        <c:majorTickMark val="out"/>
        <c:minorTickMark val="none"/>
        <c:tickLblPos val="nextTo"/>
        <c:crossAx val="55547520"/>
        <c:crosses val="autoZero"/>
        <c:auto val="1"/>
        <c:lblAlgn val="ctr"/>
        <c:lblOffset val="100"/>
        <c:noMultiLvlLbl val="0"/>
      </c:catAx>
      <c:valAx>
        <c:axId val="555475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090905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plano de tratamento (A, B, C e IGN) segundo o trimestre de ocorrência, GVE 25 Santos, ESP, 2016</a:t>
            </a:r>
            <a:endParaRPr lang="pt-BR">
              <a:effectLst/>
            </a:endParaRPr>
          </a:p>
        </c:rich>
      </c:tx>
      <c:layout>
        <c:manualLayout>
          <c:xMode val="edge"/>
          <c:yMode val="edge"/>
          <c:x val="0.10532462822509567"/>
          <c:y val="2.953404970291539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96222252312114E-2"/>
          <c:y val="0.17320142122232451"/>
          <c:w val="0.89431934042340977"/>
          <c:h val="0.70372680505700003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2016'!$H$115:$H$118</c:f>
              <c:numCache>
                <c:formatCode>General</c:formatCode>
                <c:ptCount val="4"/>
                <c:pt idx="0">
                  <c:v>7115</c:v>
                </c:pt>
                <c:pt idx="1">
                  <c:v>4059</c:v>
                </c:pt>
                <c:pt idx="2">
                  <c:v>3776</c:v>
                </c:pt>
                <c:pt idx="3">
                  <c:v>3313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2016'!$I$115:$I$118</c:f>
              <c:numCache>
                <c:formatCode>General</c:formatCode>
                <c:ptCount val="4"/>
                <c:pt idx="0">
                  <c:v>3133</c:v>
                </c:pt>
                <c:pt idx="1">
                  <c:v>826</c:v>
                </c:pt>
                <c:pt idx="2">
                  <c:v>708</c:v>
                </c:pt>
                <c:pt idx="3">
                  <c:v>934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2016'!$J$115:$J$118</c:f>
              <c:numCache>
                <c:formatCode>General</c:formatCode>
                <c:ptCount val="4"/>
                <c:pt idx="0">
                  <c:v>2887</c:v>
                </c:pt>
                <c:pt idx="1">
                  <c:v>1311</c:v>
                </c:pt>
                <c:pt idx="2">
                  <c:v>979</c:v>
                </c:pt>
                <c:pt idx="3">
                  <c:v>990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25 SANTOS CONSOL 2016'!$A$115:$A$118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25 SANTOS CONSOL 2016'!$K$115:$K$118</c:f>
              <c:numCache>
                <c:formatCode>General</c:formatCode>
                <c:ptCount val="4"/>
                <c:pt idx="0">
                  <c:v>24</c:v>
                </c:pt>
                <c:pt idx="1">
                  <c:v>144</c:v>
                </c:pt>
                <c:pt idx="2">
                  <c:v>47</c:v>
                </c:pt>
                <c:pt idx="3">
                  <c:v>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5"/>
        <c:axId val="100911104"/>
        <c:axId val="100605952"/>
      </c:barChart>
      <c:catAx>
        <c:axId val="100911104"/>
        <c:scaling>
          <c:orientation val="minMax"/>
        </c:scaling>
        <c:delete val="0"/>
        <c:axPos val="b"/>
        <c:majorTickMark val="out"/>
        <c:minorTickMark val="none"/>
        <c:tickLblPos val="nextTo"/>
        <c:crossAx val="100605952"/>
        <c:crosses val="autoZero"/>
        <c:auto val="1"/>
        <c:lblAlgn val="ctr"/>
        <c:lblOffset val="100"/>
        <c:noMultiLvlLbl val="0"/>
      </c:catAx>
      <c:valAx>
        <c:axId val="1006059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091110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tabSelected="1" zoomScale="77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7661" cy="60017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6331" cy="601188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0"/>
  <sheetViews>
    <sheetView topLeftCell="A48" zoomScaleNormal="100" workbookViewId="0">
      <selection activeCell="R23" sqref="R23"/>
    </sheetView>
  </sheetViews>
  <sheetFormatPr defaultRowHeight="11.25" x14ac:dyDescent="0.2"/>
  <cols>
    <col min="1" max="1" width="17.7109375" style="3" customWidth="1"/>
    <col min="2" max="2" width="11.85546875" style="3" customWidth="1"/>
    <col min="3" max="3" width="14.7109375" style="3" customWidth="1"/>
    <col min="4" max="4" width="9.140625" style="3"/>
    <col min="5" max="5" width="13.42578125" style="3" customWidth="1"/>
    <col min="6" max="6" width="13" style="3" customWidth="1"/>
    <col min="7" max="11" width="9.140625" style="3"/>
    <col min="12" max="12" width="10.5703125" style="3" customWidth="1"/>
    <col min="13" max="13" width="11.140625" style="3" customWidth="1"/>
    <col min="14" max="15" width="13.140625" style="3" bestFit="1" customWidth="1"/>
    <col min="16" max="16" width="9.140625" style="3"/>
    <col min="17" max="17" width="9.140625" style="13"/>
    <col min="18" max="16384" width="9.140625" style="3"/>
  </cols>
  <sheetData>
    <row r="1" spans="1:17" s="7" customFormat="1" x14ac:dyDescent="0.2">
      <c r="P1" s="12"/>
      <c r="Q1" s="12"/>
    </row>
    <row r="2" spans="1:17" s="7" customFormat="1" ht="18" x14ac:dyDescent="0.25">
      <c r="A2" s="11"/>
      <c r="B2" s="2" t="s">
        <v>27</v>
      </c>
      <c r="G2" s="16" t="s">
        <v>53</v>
      </c>
      <c r="O2" s="12"/>
    </row>
    <row r="3" spans="1:17" s="7" customFormat="1" x14ac:dyDescent="0.2">
      <c r="A3" s="11"/>
      <c r="B3" s="2" t="s">
        <v>28</v>
      </c>
      <c r="O3" s="12"/>
    </row>
    <row r="4" spans="1:17" s="7" customFormat="1" x14ac:dyDescent="0.2">
      <c r="A4" s="11"/>
      <c r="B4" s="2" t="s">
        <v>29</v>
      </c>
      <c r="O4" s="12"/>
    </row>
    <row r="5" spans="1:17" s="7" customFormat="1" x14ac:dyDescent="0.2">
      <c r="A5" s="11"/>
      <c r="B5" s="2" t="s">
        <v>30</v>
      </c>
      <c r="O5" s="12"/>
    </row>
    <row r="6" spans="1:17" s="7" customFormat="1" ht="18" x14ac:dyDescent="0.25">
      <c r="A6" s="11"/>
      <c r="B6" s="5" t="s">
        <v>31</v>
      </c>
      <c r="H6" s="16" t="s">
        <v>54</v>
      </c>
      <c r="O6" s="12"/>
    </row>
    <row r="7" spans="1:17" s="7" customFormat="1" x14ac:dyDescent="0.2">
      <c r="A7" s="11"/>
      <c r="B7" s="5" t="s">
        <v>32</v>
      </c>
      <c r="O7" s="12"/>
    </row>
    <row r="8" spans="1:17" s="7" customFormat="1" x14ac:dyDescent="0.2">
      <c r="A8" s="11"/>
      <c r="B8" s="17" t="s">
        <v>33</v>
      </c>
      <c r="O8" s="12"/>
    </row>
    <row r="9" spans="1:17" s="7" customFormat="1" x14ac:dyDescent="0.2">
      <c r="A9" s="11"/>
      <c r="B9" s="17"/>
      <c r="O9" s="12"/>
    </row>
    <row r="10" spans="1:17" s="7" customFormat="1" ht="12.75" x14ac:dyDescent="0.2">
      <c r="A10" s="11"/>
      <c r="B10" s="17"/>
      <c r="C10" s="18" t="s">
        <v>45</v>
      </c>
      <c r="O10" s="12"/>
    </row>
    <row r="11" spans="1:17" s="7" customFormat="1" ht="12.75" x14ac:dyDescent="0.2">
      <c r="A11" s="11"/>
      <c r="B11" s="17"/>
      <c r="C11" s="19" t="s">
        <v>46</v>
      </c>
      <c r="O11" s="12"/>
    </row>
    <row r="12" spans="1:17" s="7" customFormat="1" ht="12.75" x14ac:dyDescent="0.2">
      <c r="A12" s="11"/>
      <c r="C12" s="19" t="s">
        <v>47</v>
      </c>
      <c r="O12" s="12"/>
    </row>
    <row r="13" spans="1:17" s="7" customFormat="1" ht="12.75" x14ac:dyDescent="0.2">
      <c r="A13" s="11"/>
      <c r="C13" s="18" t="s">
        <v>52</v>
      </c>
      <c r="O13" s="12"/>
    </row>
    <row r="14" spans="1:17" s="7" customFormat="1" ht="12.75" x14ac:dyDescent="0.2">
      <c r="A14" s="11"/>
      <c r="C14" s="18" t="s">
        <v>48</v>
      </c>
      <c r="O14" s="12"/>
    </row>
    <row r="15" spans="1:17" s="7" customFormat="1" ht="12.75" x14ac:dyDescent="0.2">
      <c r="A15" s="11"/>
      <c r="C15" s="18" t="s">
        <v>49</v>
      </c>
      <c r="O15" s="12"/>
    </row>
    <row r="16" spans="1:17" x14ac:dyDescent="0.2">
      <c r="A16" s="1"/>
      <c r="B16" s="6"/>
    </row>
    <row r="17" spans="1:55" s="8" customFormat="1" ht="16.5" thickBot="1" x14ac:dyDescent="0.3">
      <c r="A17" s="22" t="s">
        <v>55</v>
      </c>
      <c r="B17" s="4"/>
      <c r="C17" s="4"/>
      <c r="D17" s="4"/>
      <c r="E17" s="4"/>
      <c r="F17" s="4"/>
      <c r="G17" s="4"/>
      <c r="H17" s="4"/>
      <c r="I17" s="4"/>
      <c r="J17" s="4"/>
      <c r="K17" s="4"/>
      <c r="M17" s="15"/>
      <c r="Q17" s="14"/>
      <c r="BC17" s="9"/>
    </row>
    <row r="18" spans="1:55" s="20" customFormat="1" ht="25.5" customHeight="1" thickBot="1" x14ac:dyDescent="0.3">
      <c r="A18" s="36" t="s">
        <v>23</v>
      </c>
      <c r="B18" s="44" t="s">
        <v>13</v>
      </c>
      <c r="C18" s="44"/>
      <c r="D18" s="44"/>
      <c r="E18" s="44"/>
      <c r="F18" s="44"/>
      <c r="G18" s="45"/>
      <c r="H18" s="46" t="s">
        <v>14</v>
      </c>
      <c r="I18" s="44"/>
      <c r="J18" s="44"/>
      <c r="K18" s="44"/>
      <c r="L18" s="45"/>
      <c r="M18" s="36" t="s">
        <v>24</v>
      </c>
      <c r="N18" s="36" t="s">
        <v>25</v>
      </c>
      <c r="O18" s="39" t="s">
        <v>26</v>
      </c>
      <c r="P18" s="33"/>
      <c r="Q18" s="34"/>
    </row>
    <row r="19" spans="1:55" s="131" customFormat="1" ht="12.75" thickBot="1" x14ac:dyDescent="0.3">
      <c r="A19" s="37"/>
      <c r="B19" s="127" t="s">
        <v>15</v>
      </c>
      <c r="C19" s="128" t="s">
        <v>16</v>
      </c>
      <c r="D19" s="128" t="s">
        <v>17</v>
      </c>
      <c r="E19" s="128" t="s">
        <v>18</v>
      </c>
      <c r="F19" s="129" t="s">
        <v>19</v>
      </c>
      <c r="G19" s="130" t="s">
        <v>2</v>
      </c>
      <c r="H19" s="127" t="s">
        <v>20</v>
      </c>
      <c r="I19" s="128" t="s">
        <v>21</v>
      </c>
      <c r="J19" s="128" t="s">
        <v>22</v>
      </c>
      <c r="K19" s="129" t="s">
        <v>19</v>
      </c>
      <c r="L19" s="130" t="s">
        <v>2</v>
      </c>
      <c r="M19" s="37"/>
      <c r="N19" s="37"/>
      <c r="O19" s="40"/>
      <c r="P19" s="33"/>
      <c r="Q19" s="34"/>
    </row>
    <row r="20" spans="1:55" s="56" customFormat="1" ht="12" x14ac:dyDescent="0.2">
      <c r="A20" s="132">
        <v>1</v>
      </c>
      <c r="B20" s="132">
        <v>20</v>
      </c>
      <c r="C20" s="132">
        <v>175</v>
      </c>
      <c r="D20" s="132">
        <v>175</v>
      </c>
      <c r="E20" s="132">
        <v>883</v>
      </c>
      <c r="F20" s="132">
        <v>61</v>
      </c>
      <c r="G20" s="133">
        <v>1314</v>
      </c>
      <c r="H20" s="132">
        <v>583</v>
      </c>
      <c r="I20" s="132">
        <v>518</v>
      </c>
      <c r="J20" s="132">
        <v>212</v>
      </c>
      <c r="K20" s="132">
        <v>1</v>
      </c>
      <c r="L20" s="133">
        <v>1314</v>
      </c>
      <c r="M20" s="132">
        <v>94</v>
      </c>
      <c r="N20" s="132">
        <v>85</v>
      </c>
      <c r="O20" s="134">
        <f>N20/M20*100</f>
        <v>90.425531914893625</v>
      </c>
      <c r="P20" s="135"/>
      <c r="Q20" s="136"/>
    </row>
    <row r="21" spans="1:55" s="56" customFormat="1" ht="12" x14ac:dyDescent="0.2">
      <c r="A21" s="107">
        <v>2</v>
      </c>
      <c r="B21" s="107">
        <v>27</v>
      </c>
      <c r="C21" s="107">
        <v>180</v>
      </c>
      <c r="D21" s="107">
        <v>175</v>
      </c>
      <c r="E21" s="107">
        <v>1383</v>
      </c>
      <c r="F21" s="107">
        <v>6</v>
      </c>
      <c r="G21" s="137">
        <v>1771</v>
      </c>
      <c r="H21" s="107">
        <v>835</v>
      </c>
      <c r="I21" s="107">
        <v>603</v>
      </c>
      <c r="J21" s="107">
        <v>327</v>
      </c>
      <c r="K21" s="107">
        <v>6</v>
      </c>
      <c r="L21" s="137">
        <v>1771</v>
      </c>
      <c r="M21" s="107">
        <v>94</v>
      </c>
      <c r="N21" s="107">
        <v>86</v>
      </c>
      <c r="O21" s="138">
        <f>N21/M21*100</f>
        <v>91.489361702127653</v>
      </c>
      <c r="P21" s="135"/>
      <c r="Q21" s="136"/>
    </row>
    <row r="22" spans="1:55" s="56" customFormat="1" ht="12" x14ac:dyDescent="0.2">
      <c r="A22" s="107">
        <v>3</v>
      </c>
      <c r="B22" s="107">
        <v>27</v>
      </c>
      <c r="C22" s="107">
        <v>106</v>
      </c>
      <c r="D22" s="107">
        <v>85</v>
      </c>
      <c r="E22" s="107">
        <v>1063</v>
      </c>
      <c r="F22" s="107">
        <v>0</v>
      </c>
      <c r="G22" s="137">
        <v>1281</v>
      </c>
      <c r="H22" s="107">
        <v>595</v>
      </c>
      <c r="I22" s="107">
        <v>414</v>
      </c>
      <c r="J22" s="107">
        <v>268</v>
      </c>
      <c r="K22" s="107">
        <v>4</v>
      </c>
      <c r="L22" s="137">
        <v>1281</v>
      </c>
      <c r="M22" s="107">
        <v>94</v>
      </c>
      <c r="N22" s="107">
        <v>83</v>
      </c>
      <c r="O22" s="138">
        <f>N22/M22*100</f>
        <v>88.297872340425528</v>
      </c>
      <c r="P22" s="135"/>
      <c r="Q22" s="136"/>
    </row>
    <row r="23" spans="1:55" s="56" customFormat="1" ht="12" x14ac:dyDescent="0.2">
      <c r="A23" s="107">
        <v>4</v>
      </c>
      <c r="B23" s="107">
        <v>13</v>
      </c>
      <c r="C23" s="107">
        <v>76</v>
      </c>
      <c r="D23" s="107">
        <v>98</v>
      </c>
      <c r="E23" s="107">
        <v>846</v>
      </c>
      <c r="F23" s="107">
        <v>3</v>
      </c>
      <c r="G23" s="137">
        <v>1036</v>
      </c>
      <c r="H23" s="107">
        <v>522</v>
      </c>
      <c r="I23" s="107">
        <v>258</v>
      </c>
      <c r="J23" s="107">
        <v>253</v>
      </c>
      <c r="K23" s="107">
        <v>3</v>
      </c>
      <c r="L23" s="137">
        <v>1036</v>
      </c>
      <c r="M23" s="107">
        <v>94</v>
      </c>
      <c r="N23" s="107">
        <v>90</v>
      </c>
      <c r="O23" s="138">
        <f>N23/M23*100</f>
        <v>95.744680851063833</v>
      </c>
      <c r="P23" s="135"/>
      <c r="Q23" s="136"/>
    </row>
    <row r="24" spans="1:55" s="56" customFormat="1" ht="12" x14ac:dyDescent="0.2">
      <c r="A24" s="107">
        <v>5</v>
      </c>
      <c r="B24" s="107">
        <v>27</v>
      </c>
      <c r="C24" s="107">
        <v>117</v>
      </c>
      <c r="D24" s="107">
        <v>77</v>
      </c>
      <c r="E24" s="107">
        <v>782</v>
      </c>
      <c r="F24" s="107">
        <v>5</v>
      </c>
      <c r="G24" s="137">
        <v>1008</v>
      </c>
      <c r="H24" s="107">
        <v>498</v>
      </c>
      <c r="I24" s="107">
        <v>304</v>
      </c>
      <c r="J24" s="107">
        <v>201</v>
      </c>
      <c r="K24" s="107">
        <v>5</v>
      </c>
      <c r="L24" s="137">
        <v>1008</v>
      </c>
      <c r="M24" s="107">
        <v>94</v>
      </c>
      <c r="N24" s="107">
        <v>85</v>
      </c>
      <c r="O24" s="138">
        <f t="shared" ref="O24:O71" si="0">N24/M24*100</f>
        <v>90.425531914893625</v>
      </c>
      <c r="P24" s="135"/>
      <c r="Q24" s="136"/>
    </row>
    <row r="25" spans="1:55" s="56" customFormat="1" ht="12" x14ac:dyDescent="0.2">
      <c r="A25" s="107">
        <v>6</v>
      </c>
      <c r="B25" s="107">
        <v>23</v>
      </c>
      <c r="C25" s="107">
        <v>159</v>
      </c>
      <c r="D25" s="107">
        <v>91</v>
      </c>
      <c r="E25" s="107">
        <v>787</v>
      </c>
      <c r="F25" s="107">
        <v>2</v>
      </c>
      <c r="G25" s="137">
        <v>1062</v>
      </c>
      <c r="H25" s="107">
        <v>510</v>
      </c>
      <c r="I25" s="107">
        <v>306</v>
      </c>
      <c r="J25" s="107">
        <v>246</v>
      </c>
      <c r="K25" s="107">
        <v>0</v>
      </c>
      <c r="L25" s="137">
        <v>1062</v>
      </c>
      <c r="M25" s="107">
        <v>94</v>
      </c>
      <c r="N25" s="107">
        <v>86</v>
      </c>
      <c r="O25" s="138">
        <f t="shared" si="0"/>
        <v>91.489361702127653</v>
      </c>
      <c r="P25" s="135"/>
      <c r="Q25" s="136"/>
    </row>
    <row r="26" spans="1:55" s="56" customFormat="1" ht="12" x14ac:dyDescent="0.2">
      <c r="A26" s="107">
        <v>7</v>
      </c>
      <c r="B26" s="107">
        <v>20</v>
      </c>
      <c r="C26" s="107">
        <v>97</v>
      </c>
      <c r="D26" s="107">
        <v>76</v>
      </c>
      <c r="E26" s="107">
        <v>717</v>
      </c>
      <c r="F26" s="107">
        <v>1</v>
      </c>
      <c r="G26" s="137">
        <v>911</v>
      </c>
      <c r="H26" s="107">
        <v>505</v>
      </c>
      <c r="I26" s="107">
        <v>186</v>
      </c>
      <c r="J26" s="107">
        <v>218</v>
      </c>
      <c r="K26" s="107">
        <v>2</v>
      </c>
      <c r="L26" s="137">
        <v>911</v>
      </c>
      <c r="M26" s="107">
        <v>94</v>
      </c>
      <c r="N26" s="107">
        <v>81</v>
      </c>
      <c r="O26" s="138">
        <f t="shared" si="0"/>
        <v>86.170212765957444</v>
      </c>
      <c r="P26" s="135"/>
      <c r="Q26" s="136"/>
    </row>
    <row r="27" spans="1:55" s="56" customFormat="1" ht="12" x14ac:dyDescent="0.2">
      <c r="A27" s="107">
        <v>8</v>
      </c>
      <c r="B27" s="107">
        <v>24</v>
      </c>
      <c r="C27" s="107">
        <v>137</v>
      </c>
      <c r="D27" s="107">
        <v>47</v>
      </c>
      <c r="E27" s="107">
        <v>492</v>
      </c>
      <c r="F27" s="107">
        <v>1</v>
      </c>
      <c r="G27" s="137">
        <v>701</v>
      </c>
      <c r="H27" s="107">
        <v>443</v>
      </c>
      <c r="I27" s="107">
        <v>70</v>
      </c>
      <c r="J27" s="107">
        <v>186</v>
      </c>
      <c r="K27" s="107">
        <v>2</v>
      </c>
      <c r="L27" s="137">
        <v>701</v>
      </c>
      <c r="M27" s="107">
        <v>94</v>
      </c>
      <c r="N27" s="107">
        <v>82</v>
      </c>
      <c r="O27" s="138">
        <f t="shared" si="0"/>
        <v>87.2340425531915</v>
      </c>
      <c r="P27" s="135"/>
      <c r="Q27" s="136"/>
    </row>
    <row r="28" spans="1:55" s="56" customFormat="1" ht="12" x14ac:dyDescent="0.2">
      <c r="A28" s="107">
        <v>9</v>
      </c>
      <c r="B28" s="107">
        <v>27</v>
      </c>
      <c r="C28" s="107">
        <v>132</v>
      </c>
      <c r="D28" s="107">
        <v>57</v>
      </c>
      <c r="E28" s="107">
        <v>560</v>
      </c>
      <c r="F28" s="107">
        <v>0</v>
      </c>
      <c r="G28" s="137">
        <v>776</v>
      </c>
      <c r="H28" s="107">
        <v>488</v>
      </c>
      <c r="I28" s="107">
        <v>105</v>
      </c>
      <c r="J28" s="107">
        <v>182</v>
      </c>
      <c r="K28" s="107">
        <v>1</v>
      </c>
      <c r="L28" s="137">
        <v>776</v>
      </c>
      <c r="M28" s="107">
        <v>94</v>
      </c>
      <c r="N28" s="107">
        <v>77</v>
      </c>
      <c r="O28" s="138">
        <f t="shared" si="0"/>
        <v>81.914893617021278</v>
      </c>
      <c r="P28" s="135"/>
      <c r="Q28" s="136"/>
    </row>
    <row r="29" spans="1:55" s="56" customFormat="1" ht="12" x14ac:dyDescent="0.2">
      <c r="A29" s="107">
        <v>10</v>
      </c>
      <c r="B29" s="107">
        <v>25</v>
      </c>
      <c r="C29" s="107">
        <v>156</v>
      </c>
      <c r="D29" s="107">
        <v>61</v>
      </c>
      <c r="E29" s="107">
        <v>583</v>
      </c>
      <c r="F29" s="107">
        <v>12</v>
      </c>
      <c r="G29" s="137">
        <v>837</v>
      </c>
      <c r="H29" s="107">
        <v>540</v>
      </c>
      <c r="I29" s="107">
        <v>77</v>
      </c>
      <c r="J29" s="107">
        <v>220</v>
      </c>
      <c r="K29" s="107">
        <v>0</v>
      </c>
      <c r="L29" s="137">
        <v>837</v>
      </c>
      <c r="M29" s="107">
        <v>94</v>
      </c>
      <c r="N29" s="107">
        <v>79</v>
      </c>
      <c r="O29" s="138">
        <f t="shared" si="0"/>
        <v>84.042553191489361</v>
      </c>
      <c r="P29" s="135"/>
      <c r="Q29" s="136"/>
    </row>
    <row r="30" spans="1:55" s="56" customFormat="1" ht="12" x14ac:dyDescent="0.2">
      <c r="A30" s="107">
        <v>11</v>
      </c>
      <c r="B30" s="107">
        <v>27</v>
      </c>
      <c r="C30" s="107">
        <v>148</v>
      </c>
      <c r="D30" s="107">
        <v>42</v>
      </c>
      <c r="E30" s="107">
        <v>373</v>
      </c>
      <c r="F30" s="107">
        <v>101</v>
      </c>
      <c r="G30" s="137">
        <v>691</v>
      </c>
      <c r="H30" s="107">
        <v>517</v>
      </c>
      <c r="I30" s="107">
        <v>64</v>
      </c>
      <c r="J30" s="107">
        <v>110</v>
      </c>
      <c r="K30" s="107">
        <v>0</v>
      </c>
      <c r="L30" s="137">
        <v>691</v>
      </c>
      <c r="M30" s="107">
        <v>94</v>
      </c>
      <c r="N30" s="107">
        <v>78</v>
      </c>
      <c r="O30" s="138">
        <f t="shared" si="0"/>
        <v>82.978723404255319</v>
      </c>
      <c r="P30" s="135"/>
      <c r="Q30" s="136"/>
    </row>
    <row r="31" spans="1:55" s="56" customFormat="1" ht="12" x14ac:dyDescent="0.2">
      <c r="A31" s="107">
        <v>12</v>
      </c>
      <c r="B31" s="107">
        <v>34</v>
      </c>
      <c r="C31" s="107">
        <v>171</v>
      </c>
      <c r="D31" s="107">
        <v>63</v>
      </c>
      <c r="E31" s="107">
        <v>566</v>
      </c>
      <c r="F31" s="107">
        <v>0</v>
      </c>
      <c r="G31" s="137">
        <v>834</v>
      </c>
      <c r="H31" s="107">
        <v>506</v>
      </c>
      <c r="I31" s="107">
        <v>117</v>
      </c>
      <c r="J31" s="107">
        <v>211</v>
      </c>
      <c r="K31" s="107">
        <v>0</v>
      </c>
      <c r="L31" s="137">
        <v>834</v>
      </c>
      <c r="M31" s="107">
        <v>94</v>
      </c>
      <c r="N31" s="107">
        <v>81</v>
      </c>
      <c r="O31" s="138">
        <f t="shared" si="0"/>
        <v>86.170212765957444</v>
      </c>
      <c r="P31" s="135"/>
      <c r="Q31" s="136"/>
    </row>
    <row r="32" spans="1:55" s="56" customFormat="1" ht="12" x14ac:dyDescent="0.2">
      <c r="A32" s="107">
        <v>13</v>
      </c>
      <c r="B32" s="107">
        <v>37</v>
      </c>
      <c r="C32" s="107">
        <v>192</v>
      </c>
      <c r="D32" s="107">
        <v>91</v>
      </c>
      <c r="E32" s="107">
        <v>617</v>
      </c>
      <c r="F32" s="107">
        <v>0</v>
      </c>
      <c r="G32" s="137">
        <v>937</v>
      </c>
      <c r="H32" s="107">
        <v>573</v>
      </c>
      <c r="I32" s="107">
        <v>111</v>
      </c>
      <c r="J32" s="107">
        <v>253</v>
      </c>
      <c r="K32" s="107">
        <v>0</v>
      </c>
      <c r="L32" s="137">
        <v>937</v>
      </c>
      <c r="M32" s="107">
        <v>94</v>
      </c>
      <c r="N32" s="107">
        <v>77</v>
      </c>
      <c r="O32" s="138">
        <f t="shared" si="0"/>
        <v>81.914893617021278</v>
      </c>
      <c r="P32" s="135"/>
      <c r="Q32" s="136"/>
    </row>
    <row r="33" spans="1:17" s="56" customFormat="1" ht="12" x14ac:dyDescent="0.2">
      <c r="A33" s="107">
        <v>14</v>
      </c>
      <c r="B33" s="107">
        <v>39</v>
      </c>
      <c r="C33" s="107">
        <v>155</v>
      </c>
      <c r="D33" s="107">
        <v>84</v>
      </c>
      <c r="E33" s="107">
        <v>418</v>
      </c>
      <c r="F33" s="107">
        <v>0</v>
      </c>
      <c r="G33" s="137">
        <v>696</v>
      </c>
      <c r="H33" s="107">
        <v>532</v>
      </c>
      <c r="I33" s="107">
        <v>69</v>
      </c>
      <c r="J33" s="107">
        <v>93</v>
      </c>
      <c r="K33" s="107">
        <v>2</v>
      </c>
      <c r="L33" s="137">
        <v>696</v>
      </c>
      <c r="M33" s="107">
        <v>94</v>
      </c>
      <c r="N33" s="107">
        <v>84</v>
      </c>
      <c r="O33" s="138">
        <f t="shared" si="0"/>
        <v>89.361702127659569</v>
      </c>
      <c r="P33" s="135"/>
      <c r="Q33" s="136"/>
    </row>
    <row r="34" spans="1:17" s="56" customFormat="1" ht="12" x14ac:dyDescent="0.2">
      <c r="A34" s="107">
        <v>15</v>
      </c>
      <c r="B34" s="107">
        <v>27</v>
      </c>
      <c r="C34" s="107">
        <v>131</v>
      </c>
      <c r="D34" s="107">
        <v>63</v>
      </c>
      <c r="E34" s="107">
        <v>508</v>
      </c>
      <c r="F34" s="107">
        <v>8</v>
      </c>
      <c r="G34" s="137">
        <v>737</v>
      </c>
      <c r="H34" s="107">
        <v>448</v>
      </c>
      <c r="I34" s="107">
        <v>108</v>
      </c>
      <c r="J34" s="107">
        <v>86</v>
      </c>
      <c r="K34" s="107">
        <v>95</v>
      </c>
      <c r="L34" s="137">
        <v>737</v>
      </c>
      <c r="M34" s="107">
        <v>94</v>
      </c>
      <c r="N34" s="107">
        <v>82</v>
      </c>
      <c r="O34" s="138">
        <f t="shared" si="0"/>
        <v>87.2340425531915</v>
      </c>
      <c r="P34" s="135"/>
      <c r="Q34" s="136"/>
    </row>
    <row r="35" spans="1:17" s="56" customFormat="1" ht="12" x14ac:dyDescent="0.2">
      <c r="A35" s="107">
        <v>16</v>
      </c>
      <c r="B35" s="107">
        <v>18</v>
      </c>
      <c r="C35" s="107">
        <v>89</v>
      </c>
      <c r="D35" s="107">
        <v>48</v>
      </c>
      <c r="E35" s="107">
        <v>481</v>
      </c>
      <c r="F35" s="107">
        <v>0</v>
      </c>
      <c r="G35" s="137">
        <v>636</v>
      </c>
      <c r="H35" s="107">
        <v>414</v>
      </c>
      <c r="I35" s="107">
        <v>81</v>
      </c>
      <c r="J35" s="107">
        <v>138</v>
      </c>
      <c r="K35" s="107">
        <v>3</v>
      </c>
      <c r="L35" s="137">
        <v>636</v>
      </c>
      <c r="M35" s="107">
        <v>94</v>
      </c>
      <c r="N35" s="107">
        <v>88</v>
      </c>
      <c r="O35" s="138">
        <f t="shared" si="0"/>
        <v>93.61702127659575</v>
      </c>
      <c r="P35" s="135"/>
      <c r="Q35" s="136"/>
    </row>
    <row r="36" spans="1:17" s="56" customFormat="1" ht="12" x14ac:dyDescent="0.2">
      <c r="A36" s="107">
        <v>17</v>
      </c>
      <c r="B36" s="107">
        <v>15</v>
      </c>
      <c r="C36" s="107">
        <v>73</v>
      </c>
      <c r="D36" s="107">
        <v>61</v>
      </c>
      <c r="E36" s="107">
        <v>403</v>
      </c>
      <c r="F36" s="107">
        <v>4</v>
      </c>
      <c r="G36" s="137">
        <v>556</v>
      </c>
      <c r="H36" s="107">
        <v>353</v>
      </c>
      <c r="I36" s="107">
        <v>74</v>
      </c>
      <c r="J36" s="107">
        <v>126</v>
      </c>
      <c r="K36" s="107">
        <v>3</v>
      </c>
      <c r="L36" s="137">
        <v>556</v>
      </c>
      <c r="M36" s="107">
        <v>94</v>
      </c>
      <c r="N36" s="107">
        <v>83</v>
      </c>
      <c r="O36" s="138">
        <f t="shared" si="0"/>
        <v>88.297872340425528</v>
      </c>
      <c r="P36" s="135"/>
      <c r="Q36" s="136"/>
    </row>
    <row r="37" spans="1:17" s="56" customFormat="1" ht="12" x14ac:dyDescent="0.2">
      <c r="A37" s="107">
        <v>18</v>
      </c>
      <c r="B37" s="107">
        <v>17</v>
      </c>
      <c r="C37" s="107">
        <v>57</v>
      </c>
      <c r="D37" s="107">
        <v>40</v>
      </c>
      <c r="E37" s="107">
        <v>318</v>
      </c>
      <c r="F37" s="107">
        <v>0</v>
      </c>
      <c r="G37" s="137">
        <v>432</v>
      </c>
      <c r="H37" s="107">
        <v>241</v>
      </c>
      <c r="I37" s="107">
        <v>68</v>
      </c>
      <c r="J37" s="107">
        <v>117</v>
      </c>
      <c r="K37" s="107">
        <v>6</v>
      </c>
      <c r="L37" s="137">
        <v>432</v>
      </c>
      <c r="M37" s="107">
        <v>94</v>
      </c>
      <c r="N37" s="107">
        <v>81</v>
      </c>
      <c r="O37" s="138">
        <f t="shared" si="0"/>
        <v>86.170212765957444</v>
      </c>
      <c r="P37" s="135"/>
      <c r="Q37" s="136"/>
    </row>
    <row r="38" spans="1:17" s="56" customFormat="1" ht="12" x14ac:dyDescent="0.2">
      <c r="A38" s="107">
        <v>19</v>
      </c>
      <c r="B38" s="107">
        <v>17</v>
      </c>
      <c r="C38" s="107">
        <v>76</v>
      </c>
      <c r="D38" s="107">
        <v>52</v>
      </c>
      <c r="E38" s="107">
        <v>383</v>
      </c>
      <c r="F38" s="107">
        <v>3</v>
      </c>
      <c r="G38" s="137">
        <v>531</v>
      </c>
      <c r="H38" s="107">
        <v>354</v>
      </c>
      <c r="I38" s="107">
        <v>45</v>
      </c>
      <c r="J38" s="107">
        <v>129</v>
      </c>
      <c r="K38" s="107">
        <v>3</v>
      </c>
      <c r="L38" s="137">
        <v>531</v>
      </c>
      <c r="M38" s="107">
        <v>94</v>
      </c>
      <c r="N38" s="107">
        <v>79</v>
      </c>
      <c r="O38" s="138">
        <f t="shared" si="0"/>
        <v>84.042553191489361</v>
      </c>
      <c r="P38" s="135"/>
      <c r="Q38" s="136"/>
    </row>
    <row r="39" spans="1:17" s="56" customFormat="1" ht="12" x14ac:dyDescent="0.2">
      <c r="A39" s="107">
        <v>20</v>
      </c>
      <c r="B39" s="107">
        <v>21</v>
      </c>
      <c r="C39" s="107">
        <v>90</v>
      </c>
      <c r="D39" s="107">
        <v>41</v>
      </c>
      <c r="E39" s="107">
        <v>324</v>
      </c>
      <c r="F39" s="107">
        <v>8</v>
      </c>
      <c r="G39" s="137">
        <v>484</v>
      </c>
      <c r="H39" s="107">
        <v>283</v>
      </c>
      <c r="I39" s="107">
        <v>84</v>
      </c>
      <c r="J39" s="107">
        <v>109</v>
      </c>
      <c r="K39" s="107">
        <v>8</v>
      </c>
      <c r="L39" s="137">
        <v>484</v>
      </c>
      <c r="M39" s="107">
        <v>94</v>
      </c>
      <c r="N39" s="107">
        <v>80</v>
      </c>
      <c r="O39" s="138">
        <f t="shared" si="0"/>
        <v>85.106382978723403</v>
      </c>
      <c r="P39" s="135"/>
      <c r="Q39" s="136"/>
    </row>
    <row r="40" spans="1:17" s="56" customFormat="1" ht="12" x14ac:dyDescent="0.2">
      <c r="A40" s="107">
        <v>21</v>
      </c>
      <c r="B40" s="107">
        <v>7</v>
      </c>
      <c r="C40" s="107">
        <v>65</v>
      </c>
      <c r="D40" s="107">
        <v>46</v>
      </c>
      <c r="E40" s="107">
        <v>302</v>
      </c>
      <c r="F40" s="107">
        <v>3</v>
      </c>
      <c r="G40" s="137">
        <v>423</v>
      </c>
      <c r="H40" s="107">
        <v>264</v>
      </c>
      <c r="I40" s="107">
        <v>74</v>
      </c>
      <c r="J40" s="107">
        <v>85</v>
      </c>
      <c r="K40" s="107">
        <v>0</v>
      </c>
      <c r="L40" s="137">
        <v>423</v>
      </c>
      <c r="M40" s="107">
        <v>94</v>
      </c>
      <c r="N40" s="107">
        <v>82</v>
      </c>
      <c r="O40" s="138">
        <f t="shared" si="0"/>
        <v>87.2340425531915</v>
      </c>
      <c r="P40" s="135"/>
      <c r="Q40" s="136"/>
    </row>
    <row r="41" spans="1:17" s="56" customFormat="1" ht="12" x14ac:dyDescent="0.2">
      <c r="A41" s="107">
        <v>22</v>
      </c>
      <c r="B41" s="107">
        <v>19</v>
      </c>
      <c r="C41" s="107">
        <v>83</v>
      </c>
      <c r="D41" s="107">
        <v>44</v>
      </c>
      <c r="E41" s="107">
        <v>278</v>
      </c>
      <c r="F41" s="107">
        <v>2</v>
      </c>
      <c r="G41" s="137">
        <v>426</v>
      </c>
      <c r="H41" s="107">
        <v>287</v>
      </c>
      <c r="I41" s="107">
        <v>26</v>
      </c>
      <c r="J41" s="107">
        <v>111</v>
      </c>
      <c r="K41" s="107">
        <v>2</v>
      </c>
      <c r="L41" s="137">
        <v>426</v>
      </c>
      <c r="M41" s="107">
        <v>94</v>
      </c>
      <c r="N41" s="107">
        <v>83</v>
      </c>
      <c r="O41" s="138">
        <f t="shared" si="0"/>
        <v>88.297872340425528</v>
      </c>
      <c r="P41" s="135"/>
      <c r="Q41" s="136"/>
    </row>
    <row r="42" spans="1:17" s="56" customFormat="1" ht="12" x14ac:dyDescent="0.2">
      <c r="A42" s="107">
        <v>23</v>
      </c>
      <c r="B42" s="107">
        <v>20</v>
      </c>
      <c r="C42" s="107">
        <v>63</v>
      </c>
      <c r="D42" s="107">
        <v>32</v>
      </c>
      <c r="E42" s="107">
        <v>234</v>
      </c>
      <c r="F42" s="107">
        <v>5</v>
      </c>
      <c r="G42" s="137">
        <v>354</v>
      </c>
      <c r="H42" s="107">
        <v>221</v>
      </c>
      <c r="I42" s="107">
        <v>39</v>
      </c>
      <c r="J42" s="107">
        <v>80</v>
      </c>
      <c r="K42" s="107">
        <v>14</v>
      </c>
      <c r="L42" s="137">
        <v>354</v>
      </c>
      <c r="M42" s="107">
        <v>94</v>
      </c>
      <c r="N42" s="107">
        <v>85</v>
      </c>
      <c r="O42" s="138">
        <f t="shared" si="0"/>
        <v>90.425531914893625</v>
      </c>
      <c r="P42" s="135"/>
      <c r="Q42" s="136"/>
    </row>
    <row r="43" spans="1:17" s="56" customFormat="1" ht="12" x14ac:dyDescent="0.2">
      <c r="A43" s="107">
        <v>24</v>
      </c>
      <c r="B43" s="107">
        <v>9</v>
      </c>
      <c r="C43" s="107">
        <v>43</v>
      </c>
      <c r="D43" s="107">
        <v>30</v>
      </c>
      <c r="E43" s="107">
        <v>244</v>
      </c>
      <c r="F43" s="107">
        <v>0</v>
      </c>
      <c r="G43" s="137">
        <v>326</v>
      </c>
      <c r="H43" s="107">
        <v>195</v>
      </c>
      <c r="I43" s="107">
        <v>64</v>
      </c>
      <c r="J43" s="107">
        <v>67</v>
      </c>
      <c r="K43" s="107">
        <v>0</v>
      </c>
      <c r="L43" s="137">
        <v>326</v>
      </c>
      <c r="M43" s="107">
        <v>94</v>
      </c>
      <c r="N43" s="107">
        <v>84</v>
      </c>
      <c r="O43" s="138">
        <f t="shared" si="0"/>
        <v>89.361702127659569</v>
      </c>
      <c r="P43" s="135"/>
      <c r="Q43" s="136"/>
    </row>
    <row r="44" spans="1:17" s="56" customFormat="1" ht="12" x14ac:dyDescent="0.2">
      <c r="A44" s="107">
        <v>25</v>
      </c>
      <c r="B44" s="107">
        <v>17</v>
      </c>
      <c r="C44" s="107">
        <v>62</v>
      </c>
      <c r="D44" s="107">
        <v>33</v>
      </c>
      <c r="E44" s="107">
        <v>282</v>
      </c>
      <c r="F44" s="107">
        <v>0</v>
      </c>
      <c r="G44" s="137">
        <v>394</v>
      </c>
      <c r="H44" s="107">
        <v>248</v>
      </c>
      <c r="I44" s="107">
        <v>49</v>
      </c>
      <c r="J44" s="107">
        <v>89</v>
      </c>
      <c r="K44" s="107">
        <v>8</v>
      </c>
      <c r="L44" s="137">
        <v>394</v>
      </c>
      <c r="M44" s="107">
        <v>94</v>
      </c>
      <c r="N44" s="107">
        <v>86</v>
      </c>
      <c r="O44" s="138">
        <f t="shared" si="0"/>
        <v>91.489361702127653</v>
      </c>
      <c r="P44" s="135"/>
      <c r="Q44" s="136"/>
    </row>
    <row r="45" spans="1:17" s="56" customFormat="1" ht="12" x14ac:dyDescent="0.2">
      <c r="A45" s="107">
        <v>26</v>
      </c>
      <c r="B45" s="107">
        <v>11</v>
      </c>
      <c r="C45" s="107">
        <v>66</v>
      </c>
      <c r="D45" s="107">
        <v>32</v>
      </c>
      <c r="E45" s="107">
        <v>233</v>
      </c>
      <c r="F45" s="107">
        <v>3</v>
      </c>
      <c r="G45" s="137">
        <v>345</v>
      </c>
      <c r="H45" s="107">
        <v>219</v>
      </c>
      <c r="I45" s="107">
        <v>45</v>
      </c>
      <c r="J45" s="107">
        <v>81</v>
      </c>
      <c r="K45" s="107">
        <v>0</v>
      </c>
      <c r="L45" s="137">
        <v>345</v>
      </c>
      <c r="M45" s="107">
        <v>94</v>
      </c>
      <c r="N45" s="107">
        <v>84</v>
      </c>
      <c r="O45" s="138">
        <f t="shared" si="0"/>
        <v>89.361702127659569</v>
      </c>
      <c r="P45" s="135"/>
      <c r="Q45" s="136"/>
    </row>
    <row r="46" spans="1:17" s="56" customFormat="1" ht="12" x14ac:dyDescent="0.2">
      <c r="A46" s="107">
        <v>27</v>
      </c>
      <c r="B46" s="107">
        <v>6</v>
      </c>
      <c r="C46" s="107">
        <v>37</v>
      </c>
      <c r="D46" s="107">
        <v>28</v>
      </c>
      <c r="E46" s="107">
        <v>238</v>
      </c>
      <c r="F46" s="107">
        <v>0</v>
      </c>
      <c r="G46" s="137">
        <v>309</v>
      </c>
      <c r="H46" s="107">
        <v>188</v>
      </c>
      <c r="I46" s="107">
        <v>58</v>
      </c>
      <c r="J46" s="107">
        <v>63</v>
      </c>
      <c r="K46" s="107">
        <v>0</v>
      </c>
      <c r="L46" s="137">
        <v>309</v>
      </c>
      <c r="M46" s="107">
        <v>94</v>
      </c>
      <c r="N46" s="107">
        <v>81</v>
      </c>
      <c r="O46" s="138">
        <f t="shared" si="0"/>
        <v>86.170212765957444</v>
      </c>
      <c r="P46" s="135"/>
      <c r="Q46" s="136"/>
    </row>
    <row r="47" spans="1:17" s="56" customFormat="1" ht="12" x14ac:dyDescent="0.2">
      <c r="A47" s="107">
        <v>28</v>
      </c>
      <c r="B47" s="107">
        <v>7</v>
      </c>
      <c r="C47" s="107">
        <v>32</v>
      </c>
      <c r="D47" s="107">
        <v>19</v>
      </c>
      <c r="E47" s="107">
        <v>264</v>
      </c>
      <c r="F47" s="107">
        <v>3</v>
      </c>
      <c r="G47" s="137">
        <v>325</v>
      </c>
      <c r="H47" s="107">
        <v>216</v>
      </c>
      <c r="I47" s="107">
        <v>46</v>
      </c>
      <c r="J47" s="107">
        <v>62</v>
      </c>
      <c r="K47" s="107">
        <v>1</v>
      </c>
      <c r="L47" s="137">
        <v>325</v>
      </c>
      <c r="M47" s="107">
        <v>94</v>
      </c>
      <c r="N47" s="107">
        <v>81</v>
      </c>
      <c r="O47" s="138">
        <f t="shared" si="0"/>
        <v>86.170212765957444</v>
      </c>
      <c r="P47" s="135"/>
      <c r="Q47" s="136"/>
    </row>
    <row r="48" spans="1:17" s="56" customFormat="1" ht="12" x14ac:dyDescent="0.2">
      <c r="A48" s="107">
        <v>29</v>
      </c>
      <c r="B48" s="107">
        <v>9</v>
      </c>
      <c r="C48" s="107">
        <v>65</v>
      </c>
      <c r="D48" s="107">
        <v>43</v>
      </c>
      <c r="E48" s="107">
        <v>385</v>
      </c>
      <c r="F48" s="107">
        <v>2</v>
      </c>
      <c r="G48" s="137">
        <v>504</v>
      </c>
      <c r="H48" s="107">
        <v>316</v>
      </c>
      <c r="I48" s="107">
        <v>55</v>
      </c>
      <c r="J48" s="107">
        <v>123</v>
      </c>
      <c r="K48" s="107">
        <v>10</v>
      </c>
      <c r="L48" s="137">
        <v>504</v>
      </c>
      <c r="M48" s="107">
        <v>94</v>
      </c>
      <c r="N48" s="107">
        <v>84</v>
      </c>
      <c r="O48" s="138">
        <f t="shared" si="0"/>
        <v>89.361702127659569</v>
      </c>
      <c r="P48" s="135"/>
      <c r="Q48" s="136"/>
    </row>
    <row r="49" spans="1:17" s="56" customFormat="1" ht="12" x14ac:dyDescent="0.2">
      <c r="A49" s="107">
        <v>30</v>
      </c>
      <c r="B49" s="107">
        <v>8</v>
      </c>
      <c r="C49" s="107">
        <v>88</v>
      </c>
      <c r="D49" s="107">
        <v>60</v>
      </c>
      <c r="E49" s="107">
        <v>299</v>
      </c>
      <c r="F49" s="107">
        <v>3</v>
      </c>
      <c r="G49" s="137">
        <v>458</v>
      </c>
      <c r="H49" s="107">
        <v>381</v>
      </c>
      <c r="I49" s="107">
        <v>51</v>
      </c>
      <c r="J49" s="107">
        <v>22</v>
      </c>
      <c r="K49" s="107">
        <v>4</v>
      </c>
      <c r="L49" s="137">
        <v>458</v>
      </c>
      <c r="M49" s="107">
        <v>94</v>
      </c>
      <c r="N49" s="107">
        <v>83</v>
      </c>
      <c r="O49" s="138">
        <f t="shared" si="0"/>
        <v>88.297872340425528</v>
      </c>
      <c r="P49" s="135"/>
      <c r="Q49" s="136"/>
    </row>
    <row r="50" spans="1:17" s="56" customFormat="1" ht="12" x14ac:dyDescent="0.2">
      <c r="A50" s="107">
        <v>31</v>
      </c>
      <c r="B50" s="107">
        <v>12</v>
      </c>
      <c r="C50" s="107">
        <v>86</v>
      </c>
      <c r="D50" s="107">
        <v>61</v>
      </c>
      <c r="E50" s="107">
        <v>331</v>
      </c>
      <c r="F50" s="107">
        <v>8</v>
      </c>
      <c r="G50" s="137">
        <v>498</v>
      </c>
      <c r="H50" s="107">
        <v>366</v>
      </c>
      <c r="I50" s="107">
        <v>53</v>
      </c>
      <c r="J50" s="107">
        <v>78</v>
      </c>
      <c r="K50" s="107">
        <v>1</v>
      </c>
      <c r="L50" s="137">
        <v>498</v>
      </c>
      <c r="M50" s="107">
        <v>94</v>
      </c>
      <c r="N50" s="107">
        <v>80</v>
      </c>
      <c r="O50" s="138">
        <f t="shared" si="0"/>
        <v>85.106382978723403</v>
      </c>
      <c r="P50" s="135"/>
      <c r="Q50" s="136"/>
    </row>
    <row r="51" spans="1:17" s="56" customFormat="1" ht="12" x14ac:dyDescent="0.2">
      <c r="A51" s="107">
        <v>32</v>
      </c>
      <c r="B51" s="107">
        <v>7</v>
      </c>
      <c r="C51" s="107">
        <v>68</v>
      </c>
      <c r="D51" s="107">
        <v>50</v>
      </c>
      <c r="E51" s="107">
        <v>245</v>
      </c>
      <c r="F51" s="107">
        <v>1</v>
      </c>
      <c r="G51" s="137">
        <v>371</v>
      </c>
      <c r="H51" s="107">
        <v>252</v>
      </c>
      <c r="I51" s="107">
        <v>44</v>
      </c>
      <c r="J51" s="107">
        <v>75</v>
      </c>
      <c r="K51" s="107">
        <v>0</v>
      </c>
      <c r="L51" s="137">
        <v>371</v>
      </c>
      <c r="M51" s="107">
        <v>94</v>
      </c>
      <c r="N51" s="107">
        <v>78</v>
      </c>
      <c r="O51" s="138">
        <f t="shared" si="0"/>
        <v>82.978723404255319</v>
      </c>
      <c r="P51" s="135"/>
      <c r="Q51" s="136"/>
    </row>
    <row r="52" spans="1:17" s="56" customFormat="1" ht="12" x14ac:dyDescent="0.2">
      <c r="A52" s="107">
        <v>33</v>
      </c>
      <c r="B52" s="107">
        <v>10</v>
      </c>
      <c r="C52" s="107">
        <v>80</v>
      </c>
      <c r="D52" s="107">
        <v>45</v>
      </c>
      <c r="E52" s="107">
        <v>307</v>
      </c>
      <c r="F52" s="107">
        <v>3</v>
      </c>
      <c r="G52" s="137">
        <v>445</v>
      </c>
      <c r="H52" s="107">
        <v>334</v>
      </c>
      <c r="I52" s="107">
        <v>31</v>
      </c>
      <c r="J52" s="107">
        <v>79</v>
      </c>
      <c r="K52" s="107">
        <v>1</v>
      </c>
      <c r="L52" s="137">
        <v>445</v>
      </c>
      <c r="M52" s="107">
        <v>94</v>
      </c>
      <c r="N52" s="107">
        <v>82</v>
      </c>
      <c r="O52" s="138">
        <f t="shared" si="0"/>
        <v>87.2340425531915</v>
      </c>
      <c r="P52" s="135"/>
      <c r="Q52" s="136"/>
    </row>
    <row r="53" spans="1:17" s="56" customFormat="1" ht="12" x14ac:dyDescent="0.2">
      <c r="A53" s="107">
        <v>34</v>
      </c>
      <c r="B53" s="107">
        <v>17</v>
      </c>
      <c r="C53" s="107">
        <v>82</v>
      </c>
      <c r="D53" s="107">
        <v>38</v>
      </c>
      <c r="E53" s="107">
        <v>365</v>
      </c>
      <c r="F53" s="107">
        <v>3</v>
      </c>
      <c r="G53" s="137">
        <v>505</v>
      </c>
      <c r="H53" s="107">
        <v>344</v>
      </c>
      <c r="I53" s="107">
        <v>75</v>
      </c>
      <c r="J53" s="107">
        <v>81</v>
      </c>
      <c r="K53" s="107">
        <v>5</v>
      </c>
      <c r="L53" s="137">
        <v>505</v>
      </c>
      <c r="M53" s="107">
        <v>94</v>
      </c>
      <c r="N53" s="107">
        <v>78</v>
      </c>
      <c r="O53" s="138">
        <f t="shared" si="0"/>
        <v>82.978723404255319</v>
      </c>
      <c r="P53" s="135"/>
      <c r="Q53" s="136"/>
    </row>
    <row r="54" spans="1:17" s="56" customFormat="1" ht="12" x14ac:dyDescent="0.2">
      <c r="A54" s="107">
        <v>35</v>
      </c>
      <c r="B54" s="107">
        <v>30</v>
      </c>
      <c r="C54" s="107">
        <v>105</v>
      </c>
      <c r="D54" s="107">
        <v>56</v>
      </c>
      <c r="E54" s="107">
        <v>303</v>
      </c>
      <c r="F54" s="107">
        <v>0</v>
      </c>
      <c r="G54" s="137">
        <v>494</v>
      </c>
      <c r="H54" s="107">
        <v>330</v>
      </c>
      <c r="I54" s="107">
        <v>74</v>
      </c>
      <c r="J54" s="107">
        <v>82</v>
      </c>
      <c r="K54" s="107">
        <v>8</v>
      </c>
      <c r="L54" s="137">
        <v>494</v>
      </c>
      <c r="M54" s="107">
        <v>94</v>
      </c>
      <c r="N54" s="107">
        <v>80</v>
      </c>
      <c r="O54" s="138">
        <f t="shared" si="0"/>
        <v>85.106382978723403</v>
      </c>
      <c r="P54" s="135"/>
      <c r="Q54" s="136"/>
    </row>
    <row r="55" spans="1:17" s="56" customFormat="1" ht="12" x14ac:dyDescent="0.2">
      <c r="A55" s="107">
        <v>36</v>
      </c>
      <c r="B55" s="107">
        <v>12</v>
      </c>
      <c r="C55" s="107">
        <v>95</v>
      </c>
      <c r="D55" s="107">
        <v>48</v>
      </c>
      <c r="E55" s="107">
        <v>291</v>
      </c>
      <c r="F55" s="107">
        <v>0</v>
      </c>
      <c r="G55" s="137">
        <v>446</v>
      </c>
      <c r="H55" s="107">
        <v>278</v>
      </c>
      <c r="I55" s="107">
        <v>83</v>
      </c>
      <c r="J55" s="107">
        <v>79</v>
      </c>
      <c r="K55" s="107">
        <v>6</v>
      </c>
      <c r="L55" s="137">
        <v>446</v>
      </c>
      <c r="M55" s="107">
        <v>94</v>
      </c>
      <c r="N55" s="107">
        <v>74</v>
      </c>
      <c r="O55" s="138">
        <f t="shared" si="0"/>
        <v>78.723404255319153</v>
      </c>
      <c r="P55" s="135"/>
      <c r="Q55" s="136"/>
    </row>
    <row r="56" spans="1:17" s="56" customFormat="1" ht="12" x14ac:dyDescent="0.2">
      <c r="A56" s="107">
        <v>37</v>
      </c>
      <c r="B56" s="107">
        <v>17</v>
      </c>
      <c r="C56" s="107">
        <v>66</v>
      </c>
      <c r="D56" s="107">
        <v>43</v>
      </c>
      <c r="E56" s="107">
        <v>260</v>
      </c>
      <c r="F56" s="107">
        <v>0</v>
      </c>
      <c r="G56" s="137">
        <v>386</v>
      </c>
      <c r="H56" s="107">
        <v>259</v>
      </c>
      <c r="I56" s="107">
        <v>41</v>
      </c>
      <c r="J56" s="107">
        <v>85</v>
      </c>
      <c r="K56" s="107">
        <v>1</v>
      </c>
      <c r="L56" s="137">
        <v>386</v>
      </c>
      <c r="M56" s="107">
        <v>94</v>
      </c>
      <c r="N56" s="107">
        <v>81</v>
      </c>
      <c r="O56" s="138">
        <f t="shared" si="0"/>
        <v>86.170212765957444</v>
      </c>
      <c r="P56" s="135"/>
      <c r="Q56" s="136"/>
    </row>
    <row r="57" spans="1:17" s="56" customFormat="1" ht="12" x14ac:dyDescent="0.2">
      <c r="A57" s="107">
        <v>38</v>
      </c>
      <c r="B57" s="107">
        <v>15</v>
      </c>
      <c r="C57" s="107">
        <v>70</v>
      </c>
      <c r="D57" s="107">
        <v>35</v>
      </c>
      <c r="E57" s="107">
        <v>263</v>
      </c>
      <c r="F57" s="107">
        <v>0</v>
      </c>
      <c r="G57" s="137">
        <v>383</v>
      </c>
      <c r="H57" s="107">
        <v>262</v>
      </c>
      <c r="I57" s="107">
        <v>47</v>
      </c>
      <c r="J57" s="107">
        <v>65</v>
      </c>
      <c r="K57" s="107">
        <v>9</v>
      </c>
      <c r="L57" s="137">
        <v>383</v>
      </c>
      <c r="M57" s="107">
        <v>94</v>
      </c>
      <c r="N57" s="107">
        <v>81</v>
      </c>
      <c r="O57" s="138">
        <f t="shared" si="0"/>
        <v>86.170212765957444</v>
      </c>
      <c r="P57" s="135"/>
      <c r="Q57" s="136"/>
    </row>
    <row r="58" spans="1:17" s="56" customFormat="1" ht="12" x14ac:dyDescent="0.2">
      <c r="A58" s="107">
        <v>39</v>
      </c>
      <c r="B58" s="107">
        <v>6</v>
      </c>
      <c r="C58" s="107">
        <v>64</v>
      </c>
      <c r="D58" s="107">
        <v>35</v>
      </c>
      <c r="E58" s="107">
        <v>277</v>
      </c>
      <c r="F58" s="107">
        <v>4</v>
      </c>
      <c r="G58" s="137">
        <v>386</v>
      </c>
      <c r="H58" s="107">
        <v>250</v>
      </c>
      <c r="I58" s="107">
        <v>50</v>
      </c>
      <c r="J58" s="107">
        <v>85</v>
      </c>
      <c r="K58" s="107">
        <v>1</v>
      </c>
      <c r="L58" s="137">
        <v>386</v>
      </c>
      <c r="M58" s="107">
        <v>94</v>
      </c>
      <c r="N58" s="107">
        <v>89</v>
      </c>
      <c r="O58" s="138">
        <f t="shared" si="0"/>
        <v>94.680851063829792</v>
      </c>
      <c r="P58" s="135"/>
      <c r="Q58" s="136"/>
    </row>
    <row r="59" spans="1:17" s="56" customFormat="1" ht="12" x14ac:dyDescent="0.2">
      <c r="A59" s="107">
        <v>40</v>
      </c>
      <c r="B59" s="107">
        <v>8</v>
      </c>
      <c r="C59" s="107">
        <v>67</v>
      </c>
      <c r="D59" s="107">
        <v>48</v>
      </c>
      <c r="E59" s="107">
        <v>312</v>
      </c>
      <c r="F59" s="107">
        <v>4</v>
      </c>
      <c r="G59" s="137">
        <v>439</v>
      </c>
      <c r="H59" s="107">
        <v>330</v>
      </c>
      <c r="I59" s="107">
        <v>41</v>
      </c>
      <c r="J59" s="107">
        <v>67</v>
      </c>
      <c r="K59" s="107">
        <v>1</v>
      </c>
      <c r="L59" s="137">
        <v>439</v>
      </c>
      <c r="M59" s="107">
        <v>94</v>
      </c>
      <c r="N59" s="107">
        <v>84</v>
      </c>
      <c r="O59" s="138">
        <f t="shared" si="0"/>
        <v>89.361702127659569</v>
      </c>
      <c r="P59" s="135"/>
      <c r="Q59" s="136"/>
    </row>
    <row r="60" spans="1:17" s="56" customFormat="1" ht="12" x14ac:dyDescent="0.2">
      <c r="A60" s="107">
        <v>41</v>
      </c>
      <c r="B60" s="107">
        <v>5</v>
      </c>
      <c r="C60" s="107">
        <v>36</v>
      </c>
      <c r="D60" s="107">
        <v>36</v>
      </c>
      <c r="E60" s="107">
        <v>271</v>
      </c>
      <c r="F60" s="107">
        <v>0</v>
      </c>
      <c r="G60" s="137">
        <v>348</v>
      </c>
      <c r="H60" s="107">
        <v>215</v>
      </c>
      <c r="I60" s="107">
        <v>47</v>
      </c>
      <c r="J60" s="107">
        <v>81</v>
      </c>
      <c r="K60" s="107">
        <v>5</v>
      </c>
      <c r="L60" s="137">
        <v>348</v>
      </c>
      <c r="M60" s="107">
        <v>94</v>
      </c>
      <c r="N60" s="107">
        <v>81</v>
      </c>
      <c r="O60" s="138">
        <f t="shared" si="0"/>
        <v>86.170212765957444</v>
      </c>
      <c r="P60" s="135"/>
      <c r="Q60" s="136"/>
    </row>
    <row r="61" spans="1:17" s="56" customFormat="1" ht="12" x14ac:dyDescent="0.2">
      <c r="A61" s="107">
        <v>42</v>
      </c>
      <c r="B61" s="107">
        <v>18</v>
      </c>
      <c r="C61" s="107">
        <v>58</v>
      </c>
      <c r="D61" s="107">
        <v>48</v>
      </c>
      <c r="E61" s="107">
        <v>360</v>
      </c>
      <c r="F61" s="107">
        <v>0</v>
      </c>
      <c r="G61" s="137">
        <v>484</v>
      </c>
      <c r="H61" s="107">
        <v>312</v>
      </c>
      <c r="I61" s="107">
        <v>75</v>
      </c>
      <c r="J61" s="107">
        <v>97</v>
      </c>
      <c r="K61" s="107">
        <v>0</v>
      </c>
      <c r="L61" s="137">
        <v>484</v>
      </c>
      <c r="M61" s="107">
        <v>94</v>
      </c>
      <c r="N61" s="107">
        <v>85</v>
      </c>
      <c r="O61" s="138">
        <f t="shared" si="0"/>
        <v>90.425531914893625</v>
      </c>
      <c r="P61" s="135"/>
      <c r="Q61" s="136"/>
    </row>
    <row r="62" spans="1:17" s="56" customFormat="1" ht="12" x14ac:dyDescent="0.2">
      <c r="A62" s="107">
        <v>43</v>
      </c>
      <c r="B62" s="107">
        <v>21</v>
      </c>
      <c r="C62" s="107">
        <v>98</v>
      </c>
      <c r="D62" s="107">
        <v>55</v>
      </c>
      <c r="E62" s="107">
        <v>334</v>
      </c>
      <c r="F62" s="107">
        <v>2</v>
      </c>
      <c r="G62" s="137">
        <v>510</v>
      </c>
      <c r="H62" s="107">
        <v>334</v>
      </c>
      <c r="I62" s="107">
        <v>95</v>
      </c>
      <c r="J62" s="107">
        <v>79</v>
      </c>
      <c r="K62" s="107">
        <v>2</v>
      </c>
      <c r="L62" s="137">
        <v>510</v>
      </c>
      <c r="M62" s="107">
        <v>94</v>
      </c>
      <c r="N62" s="107">
        <v>85</v>
      </c>
      <c r="O62" s="138">
        <f t="shared" si="0"/>
        <v>90.425531914893625</v>
      </c>
      <c r="P62" s="135"/>
      <c r="Q62" s="136"/>
    </row>
    <row r="63" spans="1:17" s="56" customFormat="1" ht="12" x14ac:dyDescent="0.2">
      <c r="A63" s="107">
        <v>44</v>
      </c>
      <c r="B63" s="107">
        <v>16</v>
      </c>
      <c r="C63" s="107">
        <v>69</v>
      </c>
      <c r="D63" s="107">
        <v>33</v>
      </c>
      <c r="E63" s="107">
        <v>291</v>
      </c>
      <c r="F63" s="107">
        <v>2</v>
      </c>
      <c r="G63" s="137">
        <v>411</v>
      </c>
      <c r="H63" s="107">
        <v>249</v>
      </c>
      <c r="I63" s="107">
        <v>88</v>
      </c>
      <c r="J63" s="107">
        <v>68</v>
      </c>
      <c r="K63" s="107">
        <v>6</v>
      </c>
      <c r="L63" s="137">
        <v>411</v>
      </c>
      <c r="M63" s="107">
        <v>94</v>
      </c>
      <c r="N63" s="107">
        <v>82</v>
      </c>
      <c r="O63" s="138">
        <f t="shared" si="0"/>
        <v>87.2340425531915</v>
      </c>
      <c r="P63" s="135"/>
      <c r="Q63" s="136"/>
    </row>
    <row r="64" spans="1:17" s="56" customFormat="1" ht="12" x14ac:dyDescent="0.2">
      <c r="A64" s="107">
        <v>45</v>
      </c>
      <c r="B64" s="107">
        <v>11</v>
      </c>
      <c r="C64" s="107">
        <v>49</v>
      </c>
      <c r="D64" s="107">
        <v>28</v>
      </c>
      <c r="E64" s="107">
        <v>245</v>
      </c>
      <c r="F64" s="107">
        <v>2</v>
      </c>
      <c r="G64" s="137">
        <v>335</v>
      </c>
      <c r="H64" s="107">
        <v>192</v>
      </c>
      <c r="I64" s="107">
        <v>65</v>
      </c>
      <c r="J64" s="107">
        <v>70</v>
      </c>
      <c r="K64" s="107">
        <v>8</v>
      </c>
      <c r="L64" s="137">
        <v>335</v>
      </c>
      <c r="M64" s="107">
        <v>94</v>
      </c>
      <c r="N64" s="107">
        <v>79</v>
      </c>
      <c r="O64" s="138">
        <f t="shared" si="0"/>
        <v>84.042553191489361</v>
      </c>
      <c r="P64" s="135"/>
      <c r="Q64" s="136"/>
    </row>
    <row r="65" spans="1:55" s="56" customFormat="1" ht="12" x14ac:dyDescent="0.2">
      <c r="A65" s="107">
        <v>46</v>
      </c>
      <c r="B65" s="107">
        <v>14</v>
      </c>
      <c r="C65" s="107">
        <v>66</v>
      </c>
      <c r="D65" s="107">
        <v>38</v>
      </c>
      <c r="E65" s="107">
        <v>282</v>
      </c>
      <c r="F65" s="107">
        <v>1</v>
      </c>
      <c r="G65" s="137">
        <v>401</v>
      </c>
      <c r="H65" s="107">
        <v>252</v>
      </c>
      <c r="I65" s="107">
        <v>54</v>
      </c>
      <c r="J65" s="107">
        <v>88</v>
      </c>
      <c r="K65" s="107">
        <v>7</v>
      </c>
      <c r="L65" s="137">
        <v>401</v>
      </c>
      <c r="M65" s="107">
        <v>94</v>
      </c>
      <c r="N65" s="107">
        <v>83</v>
      </c>
      <c r="O65" s="138">
        <f t="shared" si="0"/>
        <v>88.297872340425528</v>
      </c>
      <c r="P65" s="135"/>
      <c r="Q65" s="136"/>
    </row>
    <row r="66" spans="1:55" s="56" customFormat="1" ht="12" x14ac:dyDescent="0.2">
      <c r="A66" s="107">
        <v>47</v>
      </c>
      <c r="B66" s="107">
        <v>18</v>
      </c>
      <c r="C66" s="107">
        <v>52</v>
      </c>
      <c r="D66" s="107">
        <v>39</v>
      </c>
      <c r="E66" s="107">
        <v>320</v>
      </c>
      <c r="F66" s="107">
        <v>0</v>
      </c>
      <c r="G66" s="137">
        <v>429</v>
      </c>
      <c r="H66" s="107">
        <v>291</v>
      </c>
      <c r="I66" s="107">
        <v>50</v>
      </c>
      <c r="J66" s="107">
        <v>88</v>
      </c>
      <c r="K66" s="107">
        <v>0</v>
      </c>
      <c r="L66" s="137">
        <v>429</v>
      </c>
      <c r="M66" s="107">
        <v>94</v>
      </c>
      <c r="N66" s="107">
        <v>81</v>
      </c>
      <c r="O66" s="138">
        <f t="shared" si="0"/>
        <v>86.170212765957444</v>
      </c>
      <c r="P66" s="135"/>
      <c r="Q66" s="136"/>
    </row>
    <row r="67" spans="1:55" s="56" customFormat="1" ht="12" x14ac:dyDescent="0.2">
      <c r="A67" s="107">
        <v>48</v>
      </c>
      <c r="B67" s="107">
        <v>14</v>
      </c>
      <c r="C67" s="107">
        <v>44</v>
      </c>
      <c r="D67" s="107">
        <v>39</v>
      </c>
      <c r="E67" s="107">
        <v>287</v>
      </c>
      <c r="F67" s="107">
        <v>20</v>
      </c>
      <c r="G67" s="137">
        <v>404</v>
      </c>
      <c r="H67" s="107">
        <v>239</v>
      </c>
      <c r="I67" s="107">
        <v>84</v>
      </c>
      <c r="J67" s="107">
        <v>78</v>
      </c>
      <c r="K67" s="107">
        <v>3</v>
      </c>
      <c r="L67" s="137">
        <v>404</v>
      </c>
      <c r="M67" s="107">
        <v>94</v>
      </c>
      <c r="N67" s="107">
        <v>81</v>
      </c>
      <c r="O67" s="138">
        <f t="shared" si="0"/>
        <v>86.170212765957444</v>
      </c>
      <c r="P67" s="135"/>
      <c r="Q67" s="136"/>
    </row>
    <row r="68" spans="1:55" s="56" customFormat="1" ht="12" x14ac:dyDescent="0.2">
      <c r="A68" s="107">
        <v>49</v>
      </c>
      <c r="B68" s="107">
        <v>13</v>
      </c>
      <c r="C68" s="107">
        <v>56</v>
      </c>
      <c r="D68" s="107">
        <v>33</v>
      </c>
      <c r="E68" s="107">
        <v>301</v>
      </c>
      <c r="F68" s="107">
        <v>13</v>
      </c>
      <c r="G68" s="137">
        <v>416</v>
      </c>
      <c r="H68" s="107">
        <v>285</v>
      </c>
      <c r="I68" s="107">
        <v>72</v>
      </c>
      <c r="J68" s="107">
        <v>58</v>
      </c>
      <c r="K68" s="107">
        <v>1</v>
      </c>
      <c r="L68" s="137">
        <v>416</v>
      </c>
      <c r="M68" s="107">
        <v>94</v>
      </c>
      <c r="N68" s="107">
        <v>82</v>
      </c>
      <c r="O68" s="138">
        <f t="shared" si="0"/>
        <v>87.2340425531915</v>
      </c>
      <c r="P68" s="135"/>
      <c r="Q68" s="136"/>
    </row>
    <row r="69" spans="1:55" s="56" customFormat="1" ht="12" x14ac:dyDescent="0.2">
      <c r="A69" s="107">
        <v>50</v>
      </c>
      <c r="B69" s="107">
        <v>14</v>
      </c>
      <c r="C69" s="107">
        <v>38</v>
      </c>
      <c r="D69" s="107">
        <v>31</v>
      </c>
      <c r="E69" s="107">
        <v>350</v>
      </c>
      <c r="F69" s="107">
        <v>0</v>
      </c>
      <c r="G69" s="137">
        <v>433</v>
      </c>
      <c r="H69" s="107">
        <v>222</v>
      </c>
      <c r="I69" s="107">
        <v>149</v>
      </c>
      <c r="J69" s="107">
        <v>61</v>
      </c>
      <c r="K69" s="107">
        <v>1</v>
      </c>
      <c r="L69" s="137">
        <v>433</v>
      </c>
      <c r="M69" s="107">
        <v>94</v>
      </c>
      <c r="N69" s="107">
        <v>76</v>
      </c>
      <c r="O69" s="138">
        <f t="shared" si="0"/>
        <v>80.851063829787222</v>
      </c>
      <c r="P69" s="135"/>
      <c r="Q69" s="136"/>
    </row>
    <row r="70" spans="1:55" s="56" customFormat="1" ht="12" x14ac:dyDescent="0.2">
      <c r="A70" s="107">
        <v>51</v>
      </c>
      <c r="B70" s="107">
        <v>8</v>
      </c>
      <c r="C70" s="107">
        <v>44</v>
      </c>
      <c r="D70" s="107">
        <v>31</v>
      </c>
      <c r="E70" s="107">
        <v>240</v>
      </c>
      <c r="F70" s="107">
        <v>0</v>
      </c>
      <c r="G70" s="137">
        <v>323</v>
      </c>
      <c r="H70" s="107">
        <v>185</v>
      </c>
      <c r="I70" s="107">
        <v>52</v>
      </c>
      <c r="J70" s="107">
        <v>82</v>
      </c>
      <c r="K70" s="107">
        <v>4</v>
      </c>
      <c r="L70" s="137">
        <v>323</v>
      </c>
      <c r="M70" s="107">
        <v>94</v>
      </c>
      <c r="N70" s="107">
        <v>71</v>
      </c>
      <c r="O70" s="138">
        <f t="shared" si="0"/>
        <v>75.531914893617028</v>
      </c>
      <c r="P70" s="135"/>
      <c r="Q70" s="136"/>
    </row>
    <row r="71" spans="1:55" s="56" customFormat="1" ht="12" x14ac:dyDescent="0.2">
      <c r="A71" s="107">
        <v>52</v>
      </c>
      <c r="B71" s="107">
        <v>8</v>
      </c>
      <c r="C71" s="107">
        <v>41</v>
      </c>
      <c r="D71" s="107">
        <v>45</v>
      </c>
      <c r="E71" s="107">
        <v>253</v>
      </c>
      <c r="F71" s="107">
        <v>2</v>
      </c>
      <c r="G71" s="137">
        <v>349</v>
      </c>
      <c r="H71" s="107">
        <v>207</v>
      </c>
      <c r="I71" s="107">
        <v>62</v>
      </c>
      <c r="J71" s="107">
        <v>73</v>
      </c>
      <c r="K71" s="107">
        <v>7</v>
      </c>
      <c r="L71" s="137">
        <v>349</v>
      </c>
      <c r="M71" s="107">
        <v>94</v>
      </c>
      <c r="N71" s="107">
        <v>76</v>
      </c>
      <c r="O71" s="138">
        <f t="shared" si="0"/>
        <v>80.851063829787222</v>
      </c>
      <c r="P71" s="135"/>
      <c r="Q71" s="136"/>
    </row>
    <row r="72" spans="1:55" s="56" customFormat="1" ht="12.75" thickBot="1" x14ac:dyDescent="0.25">
      <c r="A72" s="104">
        <v>53</v>
      </c>
      <c r="B72" s="104" t="s">
        <v>12</v>
      </c>
      <c r="C72" s="104" t="s">
        <v>12</v>
      </c>
      <c r="D72" s="104" t="s">
        <v>12</v>
      </c>
      <c r="E72" s="104" t="s">
        <v>12</v>
      </c>
      <c r="F72" s="104" t="s">
        <v>12</v>
      </c>
      <c r="G72" s="139" t="s">
        <v>12</v>
      </c>
      <c r="H72" s="104" t="s">
        <v>12</v>
      </c>
      <c r="I72" s="104" t="s">
        <v>12</v>
      </c>
      <c r="J72" s="104" t="s">
        <v>12</v>
      </c>
      <c r="K72" s="104" t="s">
        <v>12</v>
      </c>
      <c r="L72" s="139" t="s">
        <v>12</v>
      </c>
      <c r="M72" s="104" t="s">
        <v>12</v>
      </c>
      <c r="N72" s="104" t="s">
        <v>12</v>
      </c>
      <c r="O72" s="104" t="s">
        <v>12</v>
      </c>
      <c r="P72" s="135"/>
      <c r="Q72" s="136"/>
    </row>
    <row r="73" spans="1:55" s="56" customFormat="1" ht="12.75" thickBot="1" x14ac:dyDescent="0.25">
      <c r="A73" s="140" t="s">
        <v>56</v>
      </c>
      <c r="B73" s="120">
        <v>892</v>
      </c>
      <c r="C73" s="120">
        <v>4555</v>
      </c>
      <c r="D73" s="120">
        <v>2809</v>
      </c>
      <c r="E73" s="120">
        <v>21734</v>
      </c>
      <c r="F73" s="120">
        <v>301</v>
      </c>
      <c r="G73" s="120">
        <v>30291</v>
      </c>
      <c r="H73" s="120">
        <v>18263</v>
      </c>
      <c r="I73" s="120">
        <v>5601</v>
      </c>
      <c r="J73" s="120">
        <v>6167</v>
      </c>
      <c r="K73" s="120">
        <v>260</v>
      </c>
      <c r="L73" s="120">
        <v>30291</v>
      </c>
      <c r="M73" s="120">
        <v>94</v>
      </c>
      <c r="N73" s="141">
        <f>AVERAGE(N20:N71)</f>
        <v>81.711538461538467</v>
      </c>
      <c r="O73" s="141">
        <f>AVERAGE(O20:O71)</f>
        <v>86.927168576104734</v>
      </c>
      <c r="P73" s="142"/>
      <c r="Q73" s="143"/>
    </row>
    <row r="74" spans="1:55" ht="15" customHeight="1" x14ac:dyDescent="0.2">
      <c r="A74" s="7" t="s">
        <v>58</v>
      </c>
      <c r="B74" s="23"/>
      <c r="M74" s="12"/>
      <c r="N74" s="41" t="s">
        <v>63</v>
      </c>
      <c r="O74" s="41"/>
    </row>
    <row r="75" spans="1:55" x14ac:dyDescent="0.2">
      <c r="A75" s="29" t="s">
        <v>57</v>
      </c>
      <c r="B75" s="30">
        <v>43185</v>
      </c>
      <c r="M75" s="12"/>
      <c r="N75" s="21"/>
      <c r="O75" s="12"/>
    </row>
    <row r="76" spans="1:55" x14ac:dyDescent="0.2">
      <c r="A76" s="23"/>
      <c r="M76" s="12"/>
      <c r="N76" s="21"/>
      <c r="O76" s="12"/>
    </row>
    <row r="78" spans="1:55" s="8" customFormat="1" ht="16.5" thickBot="1" x14ac:dyDescent="0.3">
      <c r="A78" s="22" t="s">
        <v>59</v>
      </c>
      <c r="B78" s="4"/>
      <c r="C78" s="4"/>
      <c r="D78" s="4"/>
      <c r="E78" s="4"/>
      <c r="F78" s="4"/>
      <c r="G78" s="4"/>
      <c r="H78" s="4"/>
      <c r="I78" s="4"/>
      <c r="J78" s="4"/>
      <c r="K78" s="4"/>
      <c r="M78" s="15"/>
      <c r="Q78" s="14"/>
      <c r="BC78" s="9"/>
    </row>
    <row r="79" spans="1:55" ht="12" thickBot="1" x14ac:dyDescent="0.25">
      <c r="A79" s="47" t="s">
        <v>0</v>
      </c>
      <c r="B79" s="49" t="s">
        <v>13</v>
      </c>
      <c r="C79" s="49"/>
      <c r="D79" s="49"/>
      <c r="E79" s="49"/>
      <c r="F79" s="49"/>
      <c r="G79" s="50"/>
      <c r="H79" s="51" t="s">
        <v>14</v>
      </c>
      <c r="I79" s="49"/>
      <c r="J79" s="49"/>
      <c r="K79" s="49"/>
      <c r="L79" s="50"/>
      <c r="M79" s="35"/>
      <c r="N79" s="10"/>
    </row>
    <row r="80" spans="1:55" s="56" customFormat="1" ht="12.75" thickBot="1" x14ac:dyDescent="0.25">
      <c r="A80" s="48"/>
      <c r="B80" s="93" t="s">
        <v>15</v>
      </c>
      <c r="C80" s="94" t="s">
        <v>16</v>
      </c>
      <c r="D80" s="94" t="s">
        <v>17</v>
      </c>
      <c r="E80" s="94" t="s">
        <v>18</v>
      </c>
      <c r="F80" s="95" t="s">
        <v>19</v>
      </c>
      <c r="G80" s="96" t="s">
        <v>2</v>
      </c>
      <c r="H80" s="97" t="s">
        <v>20</v>
      </c>
      <c r="I80" s="97" t="s">
        <v>21</v>
      </c>
      <c r="J80" s="97" t="s">
        <v>22</v>
      </c>
      <c r="K80" s="97" t="s">
        <v>19</v>
      </c>
      <c r="L80" s="98" t="s">
        <v>2</v>
      </c>
      <c r="M80" s="35"/>
      <c r="N80" s="99"/>
      <c r="Q80" s="57"/>
    </row>
    <row r="81" spans="1:55" s="56" customFormat="1" ht="12.75" thickBot="1" x14ac:dyDescent="0.25">
      <c r="A81" s="75" t="s">
        <v>3</v>
      </c>
      <c r="B81" s="76">
        <v>158</v>
      </c>
      <c r="C81" s="77">
        <v>1198</v>
      </c>
      <c r="D81" s="77">
        <v>456</v>
      </c>
      <c r="E81" s="77">
        <v>3113</v>
      </c>
      <c r="F81" s="78">
        <v>0</v>
      </c>
      <c r="G81" s="100">
        <f>SUM(B81:F81)</f>
        <v>4925</v>
      </c>
      <c r="H81" s="77">
        <v>4925</v>
      </c>
      <c r="I81" s="77">
        <v>0</v>
      </c>
      <c r="J81" s="77">
        <v>0</v>
      </c>
      <c r="K81" s="77">
        <v>0</v>
      </c>
      <c r="L81" s="101">
        <f t="shared" ref="L81:L90" si="1">SUM(H81:K81)</f>
        <v>4925</v>
      </c>
      <c r="M81" s="102"/>
      <c r="N81" s="99"/>
      <c r="Q81" s="57"/>
    </row>
    <row r="82" spans="1:55" s="56" customFormat="1" ht="12.75" thickBot="1" x14ac:dyDescent="0.25">
      <c r="A82" s="80" t="s">
        <v>4</v>
      </c>
      <c r="B82" s="103">
        <v>317</v>
      </c>
      <c r="C82" s="104">
        <v>1484</v>
      </c>
      <c r="D82" s="104">
        <v>698</v>
      </c>
      <c r="E82" s="104">
        <v>3367</v>
      </c>
      <c r="F82" s="105">
        <v>158</v>
      </c>
      <c r="G82" s="106">
        <f>SUM(B82:F82)</f>
        <v>6024</v>
      </c>
      <c r="H82" s="107">
        <v>2901</v>
      </c>
      <c r="I82" s="107">
        <v>97</v>
      </c>
      <c r="J82" s="107">
        <v>2931</v>
      </c>
      <c r="K82" s="107">
        <v>95</v>
      </c>
      <c r="L82" s="108">
        <f t="shared" si="1"/>
        <v>6024</v>
      </c>
      <c r="M82" s="102"/>
      <c r="N82" s="99"/>
      <c r="Q82" s="57"/>
    </row>
    <row r="83" spans="1:55" s="56" customFormat="1" ht="12.75" thickBot="1" x14ac:dyDescent="0.25">
      <c r="A83" s="80" t="s">
        <v>5</v>
      </c>
      <c r="B83" s="109">
        <v>19</v>
      </c>
      <c r="C83" s="107">
        <v>235</v>
      </c>
      <c r="D83" s="107">
        <v>187</v>
      </c>
      <c r="E83" s="107">
        <v>3365</v>
      </c>
      <c r="F83" s="110">
        <v>0</v>
      </c>
      <c r="G83" s="106">
        <f>SUM(B83:F83)</f>
        <v>3806</v>
      </c>
      <c r="H83" s="107">
        <v>2993</v>
      </c>
      <c r="I83" s="107">
        <v>791</v>
      </c>
      <c r="J83" s="107">
        <v>22</v>
      </c>
      <c r="K83" s="107">
        <v>0</v>
      </c>
      <c r="L83" s="108">
        <f t="shared" si="1"/>
        <v>3806</v>
      </c>
      <c r="M83" s="102"/>
      <c r="N83" s="99"/>
      <c r="Q83" s="57"/>
    </row>
    <row r="84" spans="1:55" s="56" customFormat="1" ht="12.75" thickBot="1" x14ac:dyDescent="0.25">
      <c r="A84" s="80" t="s">
        <v>6</v>
      </c>
      <c r="B84" s="109">
        <v>48</v>
      </c>
      <c r="C84" s="107">
        <v>184</v>
      </c>
      <c r="D84" s="107">
        <v>409</v>
      </c>
      <c r="E84" s="107">
        <v>1281</v>
      </c>
      <c r="F84" s="110">
        <v>109</v>
      </c>
      <c r="G84" s="106">
        <f>SUM(B84:F84)</f>
        <v>2031</v>
      </c>
      <c r="H84" s="107">
        <v>1838</v>
      </c>
      <c r="I84" s="107">
        <v>60</v>
      </c>
      <c r="J84" s="107">
        <v>12</v>
      </c>
      <c r="K84" s="107">
        <v>121</v>
      </c>
      <c r="L84" s="108">
        <f t="shared" si="1"/>
        <v>2031</v>
      </c>
      <c r="M84" s="102"/>
      <c r="N84" s="99"/>
      <c r="Q84" s="57"/>
    </row>
    <row r="85" spans="1:55" s="56" customFormat="1" ht="12.75" thickBot="1" x14ac:dyDescent="0.25">
      <c r="A85" s="80" t="s">
        <v>7</v>
      </c>
      <c r="B85" s="109">
        <v>14</v>
      </c>
      <c r="C85" s="107">
        <v>93</v>
      </c>
      <c r="D85" s="107">
        <v>152</v>
      </c>
      <c r="E85" s="107">
        <v>1317</v>
      </c>
      <c r="F85" s="110">
        <v>33</v>
      </c>
      <c r="G85" s="111">
        <f t="shared" ref="G85:G89" si="2">SUM(B85:F85)</f>
        <v>1609</v>
      </c>
      <c r="H85" s="107">
        <v>62</v>
      </c>
      <c r="I85" s="107">
        <v>1488</v>
      </c>
      <c r="J85" s="107">
        <v>59</v>
      </c>
      <c r="K85" s="107">
        <v>0</v>
      </c>
      <c r="L85" s="108">
        <f t="shared" si="1"/>
        <v>1609</v>
      </c>
      <c r="M85" s="102"/>
      <c r="N85" s="99" t="s">
        <v>64</v>
      </c>
      <c r="Q85" s="57"/>
    </row>
    <row r="86" spans="1:55" s="56" customFormat="1" ht="12.75" thickBot="1" x14ac:dyDescent="0.25">
      <c r="A86" s="80" t="s">
        <v>8</v>
      </c>
      <c r="B86" s="109">
        <v>12</v>
      </c>
      <c r="C86" s="107">
        <v>130</v>
      </c>
      <c r="D86" s="107">
        <v>126</v>
      </c>
      <c r="E86" s="107">
        <v>713</v>
      </c>
      <c r="F86" s="110">
        <v>0</v>
      </c>
      <c r="G86" s="106">
        <f t="shared" si="2"/>
        <v>981</v>
      </c>
      <c r="H86" s="107">
        <v>119</v>
      </c>
      <c r="I86" s="107">
        <v>850</v>
      </c>
      <c r="J86" s="107">
        <v>12</v>
      </c>
      <c r="K86" s="107">
        <v>0</v>
      </c>
      <c r="L86" s="108">
        <f t="shared" si="1"/>
        <v>981</v>
      </c>
      <c r="M86" s="102"/>
      <c r="N86" s="99"/>
      <c r="Q86" s="57"/>
    </row>
    <row r="87" spans="1:55" s="56" customFormat="1" ht="12.75" thickBot="1" x14ac:dyDescent="0.25">
      <c r="A87" s="80" t="s">
        <v>9</v>
      </c>
      <c r="B87" s="109">
        <v>207</v>
      </c>
      <c r="C87" s="107">
        <v>633</v>
      </c>
      <c r="D87" s="107">
        <v>365</v>
      </c>
      <c r="E87" s="107">
        <v>2539</v>
      </c>
      <c r="F87" s="110">
        <v>0</v>
      </c>
      <c r="G87" s="106">
        <f t="shared" si="2"/>
        <v>3744</v>
      </c>
      <c r="H87" s="107">
        <v>1912</v>
      </c>
      <c r="I87" s="107">
        <v>1822</v>
      </c>
      <c r="J87" s="107">
        <v>10</v>
      </c>
      <c r="K87" s="107">
        <v>0</v>
      </c>
      <c r="L87" s="108">
        <f t="shared" si="1"/>
        <v>3744</v>
      </c>
      <c r="M87" s="102"/>
      <c r="N87" s="99"/>
      <c r="Q87" s="57"/>
    </row>
    <row r="88" spans="1:55" s="56" customFormat="1" ht="12.75" thickBot="1" x14ac:dyDescent="0.25">
      <c r="A88" s="80" t="s">
        <v>10</v>
      </c>
      <c r="B88" s="109">
        <v>79</v>
      </c>
      <c r="C88" s="107">
        <v>414</v>
      </c>
      <c r="D88" s="107">
        <v>260</v>
      </c>
      <c r="E88" s="107">
        <v>3332</v>
      </c>
      <c r="F88" s="110">
        <v>0</v>
      </c>
      <c r="G88" s="106">
        <f t="shared" si="2"/>
        <v>4085</v>
      </c>
      <c r="H88" s="107">
        <v>1060</v>
      </c>
      <c r="I88" s="107">
        <v>110</v>
      </c>
      <c r="J88" s="107">
        <v>2905</v>
      </c>
      <c r="K88" s="107">
        <v>10</v>
      </c>
      <c r="L88" s="108">
        <f t="shared" si="1"/>
        <v>4085</v>
      </c>
      <c r="M88" s="102"/>
      <c r="N88" s="99"/>
      <c r="Q88" s="57"/>
    </row>
    <row r="89" spans="1:55" s="56" customFormat="1" ht="12.75" thickBot="1" x14ac:dyDescent="0.25">
      <c r="A89" s="84" t="s">
        <v>11</v>
      </c>
      <c r="B89" s="112">
        <v>38</v>
      </c>
      <c r="C89" s="113">
        <v>184</v>
      </c>
      <c r="D89" s="113">
        <v>156</v>
      </c>
      <c r="E89" s="113">
        <v>2707</v>
      </c>
      <c r="F89" s="114">
        <v>1</v>
      </c>
      <c r="G89" s="115">
        <f t="shared" si="2"/>
        <v>3086</v>
      </c>
      <c r="H89" s="113">
        <v>2453</v>
      </c>
      <c r="I89" s="113">
        <v>383</v>
      </c>
      <c r="J89" s="113">
        <v>216</v>
      </c>
      <c r="K89" s="113">
        <v>34</v>
      </c>
      <c r="L89" s="116">
        <f t="shared" si="1"/>
        <v>3086</v>
      </c>
      <c r="M89" s="102"/>
      <c r="N89" s="99"/>
      <c r="Q89" s="57"/>
    </row>
    <row r="90" spans="1:55" s="56" customFormat="1" ht="12.75" thickBot="1" x14ac:dyDescent="0.25">
      <c r="A90" s="53" t="s">
        <v>2</v>
      </c>
      <c r="B90" s="117">
        <f>SUM(B81:B89)</f>
        <v>892</v>
      </c>
      <c r="C90" s="118">
        <f>SUM(C81:C89)</f>
        <v>4555</v>
      </c>
      <c r="D90" s="118">
        <f>SUM(D81:D89)</f>
        <v>2809</v>
      </c>
      <c r="E90" s="118">
        <f>SUM(E81:E89)</f>
        <v>21734</v>
      </c>
      <c r="F90" s="119">
        <f>SUM(F81:F89)</f>
        <v>301</v>
      </c>
      <c r="G90" s="120">
        <v>30291</v>
      </c>
      <c r="H90" s="121">
        <f>SUM(H81:H89)</f>
        <v>18263</v>
      </c>
      <c r="I90" s="122">
        <f>SUM(I81:I89)</f>
        <v>5601</v>
      </c>
      <c r="J90" s="122">
        <f>SUM(J81:J89)</f>
        <v>6167</v>
      </c>
      <c r="K90" s="123">
        <f>SUM(K81:K89)</f>
        <v>260</v>
      </c>
      <c r="L90" s="124">
        <f t="shared" si="1"/>
        <v>30291</v>
      </c>
      <c r="M90" s="125"/>
      <c r="N90" s="126"/>
      <c r="Q90" s="57"/>
    </row>
    <row r="91" spans="1:55" x14ac:dyDescent="0.2">
      <c r="A91" s="7" t="s">
        <v>58</v>
      </c>
      <c r="B91" s="23"/>
    </row>
    <row r="92" spans="1:55" x14ac:dyDescent="0.2">
      <c r="A92" s="29" t="s">
        <v>57</v>
      </c>
      <c r="B92" s="30">
        <v>43185</v>
      </c>
    </row>
    <row r="93" spans="1:55" x14ac:dyDescent="0.2">
      <c r="A93" s="23"/>
    </row>
    <row r="95" spans="1:55" ht="16.5" thickBot="1" x14ac:dyDescent="0.3">
      <c r="A95" s="24" t="s">
        <v>60</v>
      </c>
      <c r="B95" s="4"/>
      <c r="C95" s="4"/>
      <c r="D95" s="4"/>
      <c r="E95" s="4"/>
      <c r="F95" s="4"/>
      <c r="G95" s="4"/>
      <c r="H95" s="4"/>
      <c r="I95" s="4"/>
      <c r="J95" s="4"/>
      <c r="K95" s="15"/>
    </row>
    <row r="96" spans="1:55" s="25" customFormat="1" ht="12" customHeight="1" thickBot="1" x14ac:dyDescent="0.2">
      <c r="A96" s="42" t="s">
        <v>0</v>
      </c>
      <c r="B96" s="38" t="s">
        <v>1</v>
      </c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</row>
    <row r="97" spans="1:56" s="25" customFormat="1" ht="15.75" customHeight="1" thickBot="1" x14ac:dyDescent="0.2">
      <c r="A97" s="43"/>
      <c r="B97" s="32">
        <v>1</v>
      </c>
      <c r="C97" s="32">
        <v>2</v>
      </c>
      <c r="D97" s="32">
        <v>3</v>
      </c>
      <c r="E97" s="32">
        <v>4</v>
      </c>
      <c r="F97" s="32">
        <v>5</v>
      </c>
      <c r="G97" s="32">
        <v>6</v>
      </c>
      <c r="H97" s="32">
        <v>7</v>
      </c>
      <c r="I97" s="32">
        <v>8</v>
      </c>
      <c r="J97" s="32">
        <v>9</v>
      </c>
      <c r="K97" s="32">
        <v>10</v>
      </c>
      <c r="L97" s="32">
        <v>11</v>
      </c>
      <c r="M97" s="32">
        <v>12</v>
      </c>
      <c r="N97" s="32">
        <v>13</v>
      </c>
      <c r="O97" s="32">
        <v>14</v>
      </c>
      <c r="P97" s="32">
        <v>15</v>
      </c>
      <c r="Q97" s="32">
        <v>16</v>
      </c>
      <c r="R97" s="32">
        <v>17</v>
      </c>
      <c r="S97" s="32">
        <v>18</v>
      </c>
      <c r="T97" s="32">
        <v>19</v>
      </c>
      <c r="U97" s="32">
        <v>20</v>
      </c>
      <c r="V97" s="32">
        <v>21</v>
      </c>
      <c r="W97" s="32">
        <v>22</v>
      </c>
      <c r="X97" s="32">
        <v>23</v>
      </c>
      <c r="Y97" s="32">
        <v>24</v>
      </c>
      <c r="Z97" s="32">
        <v>25</v>
      </c>
      <c r="AA97" s="32">
        <v>26</v>
      </c>
      <c r="AB97" s="32">
        <v>27</v>
      </c>
      <c r="AC97" s="32">
        <v>28</v>
      </c>
      <c r="AD97" s="32">
        <v>29</v>
      </c>
      <c r="AE97" s="32">
        <v>30</v>
      </c>
      <c r="AF97" s="32">
        <v>31</v>
      </c>
      <c r="AG97" s="32">
        <v>32</v>
      </c>
      <c r="AH97" s="32">
        <v>33</v>
      </c>
      <c r="AI97" s="32">
        <v>34</v>
      </c>
      <c r="AJ97" s="32">
        <v>35</v>
      </c>
      <c r="AK97" s="32">
        <v>36</v>
      </c>
      <c r="AL97" s="32">
        <v>37</v>
      </c>
      <c r="AM97" s="32">
        <v>38</v>
      </c>
      <c r="AN97" s="32">
        <v>39</v>
      </c>
      <c r="AO97" s="32">
        <v>40</v>
      </c>
      <c r="AP97" s="32">
        <v>41</v>
      </c>
      <c r="AQ97" s="32">
        <v>42</v>
      </c>
      <c r="AR97" s="32">
        <v>43</v>
      </c>
      <c r="AS97" s="32">
        <v>44</v>
      </c>
      <c r="AT97" s="32">
        <v>45</v>
      </c>
      <c r="AU97" s="32">
        <v>46</v>
      </c>
      <c r="AV97" s="32">
        <v>47</v>
      </c>
      <c r="AW97" s="32">
        <v>48</v>
      </c>
      <c r="AX97" s="32">
        <v>49</v>
      </c>
      <c r="AY97" s="32">
        <v>50</v>
      </c>
      <c r="AZ97" s="32">
        <v>51</v>
      </c>
      <c r="BA97" s="32">
        <v>52</v>
      </c>
      <c r="BB97" s="32">
        <v>53</v>
      </c>
      <c r="BC97" s="31" t="s">
        <v>61</v>
      </c>
    </row>
    <row r="98" spans="1:56" s="56" customFormat="1" ht="12" x14ac:dyDescent="0.2">
      <c r="A98" s="75" t="s">
        <v>3</v>
      </c>
      <c r="B98" s="76">
        <v>167</v>
      </c>
      <c r="C98" s="77">
        <v>164</v>
      </c>
      <c r="D98" s="77">
        <v>133</v>
      </c>
      <c r="E98" s="77">
        <v>117</v>
      </c>
      <c r="F98" s="77">
        <v>133</v>
      </c>
      <c r="G98" s="77">
        <v>126</v>
      </c>
      <c r="H98" s="77">
        <v>102</v>
      </c>
      <c r="I98" s="77">
        <v>87</v>
      </c>
      <c r="J98" s="77">
        <v>139</v>
      </c>
      <c r="K98" s="77">
        <v>161</v>
      </c>
      <c r="L98" s="77">
        <v>136</v>
      </c>
      <c r="M98" s="77">
        <v>142</v>
      </c>
      <c r="N98" s="77">
        <v>158</v>
      </c>
      <c r="O98" s="77">
        <v>108</v>
      </c>
      <c r="P98" s="77">
        <v>128</v>
      </c>
      <c r="Q98" s="77">
        <v>124</v>
      </c>
      <c r="R98" s="77">
        <v>111</v>
      </c>
      <c r="S98" s="77">
        <v>62</v>
      </c>
      <c r="T98" s="77">
        <v>84</v>
      </c>
      <c r="U98" s="77">
        <v>61</v>
      </c>
      <c r="V98" s="77">
        <v>69</v>
      </c>
      <c r="W98" s="77">
        <v>83</v>
      </c>
      <c r="X98" s="77">
        <v>39</v>
      </c>
      <c r="Y98" s="77">
        <v>34</v>
      </c>
      <c r="Z98" s="77">
        <v>41</v>
      </c>
      <c r="AA98" s="77">
        <v>49</v>
      </c>
      <c r="AB98" s="77">
        <v>61</v>
      </c>
      <c r="AC98" s="77">
        <v>61</v>
      </c>
      <c r="AD98" s="77">
        <v>103</v>
      </c>
      <c r="AE98" s="77">
        <v>164</v>
      </c>
      <c r="AF98" s="77">
        <v>190</v>
      </c>
      <c r="AG98" s="77">
        <v>96</v>
      </c>
      <c r="AH98" s="77">
        <v>158</v>
      </c>
      <c r="AI98" s="77">
        <v>91</v>
      </c>
      <c r="AJ98" s="77">
        <v>139</v>
      </c>
      <c r="AK98" s="77">
        <v>78</v>
      </c>
      <c r="AL98" s="77">
        <v>46</v>
      </c>
      <c r="AM98" s="77">
        <v>86</v>
      </c>
      <c r="AN98" s="77">
        <v>79</v>
      </c>
      <c r="AO98" s="77">
        <v>72</v>
      </c>
      <c r="AP98" s="77">
        <v>21</v>
      </c>
      <c r="AQ98" s="77">
        <v>83</v>
      </c>
      <c r="AR98" s="77">
        <v>84</v>
      </c>
      <c r="AS98" s="77">
        <v>65</v>
      </c>
      <c r="AT98" s="77">
        <v>17</v>
      </c>
      <c r="AU98" s="77">
        <v>77</v>
      </c>
      <c r="AV98" s="77">
        <v>93</v>
      </c>
      <c r="AW98" s="77">
        <v>72</v>
      </c>
      <c r="AX98" s="77">
        <v>87</v>
      </c>
      <c r="AY98" s="77">
        <v>8</v>
      </c>
      <c r="AZ98" s="77">
        <v>77</v>
      </c>
      <c r="BA98" s="77">
        <v>59</v>
      </c>
      <c r="BB98" s="77" t="s">
        <v>12</v>
      </c>
      <c r="BC98" s="78">
        <v>4925</v>
      </c>
      <c r="BD98" s="79"/>
    </row>
    <row r="99" spans="1:56" s="56" customFormat="1" ht="12" x14ac:dyDescent="0.2">
      <c r="A99" s="80" t="s">
        <v>4</v>
      </c>
      <c r="B99" s="81">
        <v>107</v>
      </c>
      <c r="C99" s="82">
        <v>138</v>
      </c>
      <c r="D99" s="82">
        <v>97</v>
      </c>
      <c r="E99" s="82">
        <v>88</v>
      </c>
      <c r="F99" s="82">
        <v>88</v>
      </c>
      <c r="G99" s="82">
        <v>143</v>
      </c>
      <c r="H99" s="82">
        <v>143</v>
      </c>
      <c r="I99" s="82">
        <v>173</v>
      </c>
      <c r="J99" s="82">
        <v>140</v>
      </c>
      <c r="K99" s="82">
        <v>179</v>
      </c>
      <c r="L99" s="82">
        <v>186</v>
      </c>
      <c r="M99" s="82">
        <v>242</v>
      </c>
      <c r="N99" s="82">
        <v>250</v>
      </c>
      <c r="O99" s="82">
        <v>211</v>
      </c>
      <c r="P99" s="82">
        <v>175</v>
      </c>
      <c r="Q99" s="82">
        <v>114</v>
      </c>
      <c r="R99" s="82">
        <v>119</v>
      </c>
      <c r="S99" s="82">
        <v>82</v>
      </c>
      <c r="T99" s="82">
        <v>120</v>
      </c>
      <c r="U99" s="82">
        <v>103</v>
      </c>
      <c r="V99" s="82">
        <v>78</v>
      </c>
      <c r="W99" s="82">
        <v>86</v>
      </c>
      <c r="X99" s="82">
        <v>98</v>
      </c>
      <c r="Y99" s="82">
        <v>68</v>
      </c>
      <c r="Z99" s="82">
        <v>84</v>
      </c>
      <c r="AA99" s="82">
        <v>72</v>
      </c>
      <c r="AB99" s="82">
        <v>31</v>
      </c>
      <c r="AC99" s="82">
        <v>37</v>
      </c>
      <c r="AD99" s="82">
        <v>73</v>
      </c>
      <c r="AE99" s="82">
        <v>44</v>
      </c>
      <c r="AF99" s="82">
        <v>47</v>
      </c>
      <c r="AG99" s="82">
        <v>35</v>
      </c>
      <c r="AH99" s="82">
        <v>27</v>
      </c>
      <c r="AI99" s="82">
        <v>126</v>
      </c>
      <c r="AJ99" s="82">
        <v>139</v>
      </c>
      <c r="AK99" s="82">
        <v>143</v>
      </c>
      <c r="AL99" s="82">
        <v>161</v>
      </c>
      <c r="AM99" s="82">
        <v>97</v>
      </c>
      <c r="AN99" s="82">
        <v>104</v>
      </c>
      <c r="AO99" s="82">
        <v>170</v>
      </c>
      <c r="AP99" s="82">
        <v>139</v>
      </c>
      <c r="AQ99" s="82">
        <v>156</v>
      </c>
      <c r="AR99" s="82">
        <v>134</v>
      </c>
      <c r="AS99" s="82">
        <v>126</v>
      </c>
      <c r="AT99" s="82">
        <v>107</v>
      </c>
      <c r="AU99" s="82">
        <v>92</v>
      </c>
      <c r="AV99" s="82">
        <v>105</v>
      </c>
      <c r="AW99" s="82">
        <v>105</v>
      </c>
      <c r="AX99" s="82">
        <v>109</v>
      </c>
      <c r="AY99" s="82">
        <v>104</v>
      </c>
      <c r="AZ99" s="82">
        <v>117</v>
      </c>
      <c r="BA99" s="82">
        <v>112</v>
      </c>
      <c r="BB99" s="82" t="s">
        <v>12</v>
      </c>
      <c r="BC99" s="83">
        <v>6024</v>
      </c>
    </row>
    <row r="100" spans="1:56" s="56" customFormat="1" ht="12" x14ac:dyDescent="0.2">
      <c r="A100" s="80" t="s">
        <v>5</v>
      </c>
      <c r="B100" s="81">
        <v>184</v>
      </c>
      <c r="C100" s="82">
        <v>212</v>
      </c>
      <c r="D100" s="82">
        <v>265</v>
      </c>
      <c r="E100" s="82">
        <v>202</v>
      </c>
      <c r="F100" s="82">
        <v>159</v>
      </c>
      <c r="G100" s="82">
        <v>175</v>
      </c>
      <c r="H100" s="82">
        <v>213</v>
      </c>
      <c r="I100" s="82">
        <v>112</v>
      </c>
      <c r="J100" s="82">
        <v>105</v>
      </c>
      <c r="K100" s="82">
        <v>90</v>
      </c>
      <c r="L100" s="82">
        <v>95</v>
      </c>
      <c r="M100" s="82">
        <v>90</v>
      </c>
      <c r="N100" s="82">
        <v>99</v>
      </c>
      <c r="O100" s="82">
        <v>100</v>
      </c>
      <c r="P100" s="82">
        <v>97</v>
      </c>
      <c r="Q100" s="82">
        <v>85</v>
      </c>
      <c r="R100" s="82">
        <v>75</v>
      </c>
      <c r="S100" s="82">
        <v>67</v>
      </c>
      <c r="T100" s="82">
        <v>65</v>
      </c>
      <c r="U100" s="82">
        <v>57</v>
      </c>
      <c r="V100" s="82">
        <v>50</v>
      </c>
      <c r="W100" s="82">
        <v>55</v>
      </c>
      <c r="X100" s="82">
        <v>47</v>
      </c>
      <c r="Y100" s="82">
        <v>49</v>
      </c>
      <c r="Z100" s="82">
        <v>53</v>
      </c>
      <c r="AA100" s="82">
        <v>45</v>
      </c>
      <c r="AB100" s="82">
        <v>45</v>
      </c>
      <c r="AC100" s="82">
        <v>40</v>
      </c>
      <c r="AD100" s="82">
        <v>35</v>
      </c>
      <c r="AE100" s="82">
        <v>59</v>
      </c>
      <c r="AF100" s="82">
        <v>47</v>
      </c>
      <c r="AG100" s="82">
        <v>40</v>
      </c>
      <c r="AH100" s="82">
        <v>36</v>
      </c>
      <c r="AI100" s="82">
        <v>38</v>
      </c>
      <c r="AJ100" s="82">
        <v>30</v>
      </c>
      <c r="AK100" s="82">
        <v>35</v>
      </c>
      <c r="AL100" s="82">
        <v>33</v>
      </c>
      <c r="AM100" s="82">
        <v>34</v>
      </c>
      <c r="AN100" s="82">
        <v>30</v>
      </c>
      <c r="AO100" s="82">
        <v>36</v>
      </c>
      <c r="AP100" s="82">
        <v>40</v>
      </c>
      <c r="AQ100" s="82">
        <v>36</v>
      </c>
      <c r="AR100" s="82">
        <v>38</v>
      </c>
      <c r="AS100" s="82">
        <v>30</v>
      </c>
      <c r="AT100" s="82">
        <v>35</v>
      </c>
      <c r="AU100" s="82">
        <v>33</v>
      </c>
      <c r="AV100" s="82">
        <v>34</v>
      </c>
      <c r="AW100" s="82">
        <v>30</v>
      </c>
      <c r="AX100" s="82">
        <v>33</v>
      </c>
      <c r="AY100" s="82">
        <v>35</v>
      </c>
      <c r="AZ100" s="82">
        <v>38</v>
      </c>
      <c r="BA100" s="82">
        <v>40</v>
      </c>
      <c r="BB100" s="82" t="s">
        <v>12</v>
      </c>
      <c r="BC100" s="83">
        <v>3806</v>
      </c>
    </row>
    <row r="101" spans="1:56" s="56" customFormat="1" ht="12" x14ac:dyDescent="0.2">
      <c r="A101" s="80" t="s">
        <v>6</v>
      </c>
      <c r="B101" s="81">
        <v>50</v>
      </c>
      <c r="C101" s="82">
        <v>66</v>
      </c>
      <c r="D101" s="82">
        <v>54</v>
      </c>
      <c r="E101" s="82">
        <v>43</v>
      </c>
      <c r="F101" s="82">
        <v>68</v>
      </c>
      <c r="G101" s="82">
        <v>56</v>
      </c>
      <c r="H101" s="82">
        <v>42</v>
      </c>
      <c r="I101" s="82">
        <v>42</v>
      </c>
      <c r="J101" s="82">
        <v>22</v>
      </c>
      <c r="K101" s="82">
        <v>32</v>
      </c>
      <c r="L101" s="82">
        <v>27</v>
      </c>
      <c r="M101" s="82">
        <v>18</v>
      </c>
      <c r="N101" s="82">
        <v>30</v>
      </c>
      <c r="O101" s="82">
        <v>57</v>
      </c>
      <c r="P101" s="82">
        <v>44</v>
      </c>
      <c r="Q101" s="82">
        <v>63</v>
      </c>
      <c r="R101" s="82">
        <v>22</v>
      </c>
      <c r="S101" s="82">
        <v>38</v>
      </c>
      <c r="T101" s="82">
        <v>45</v>
      </c>
      <c r="U101" s="82">
        <v>32</v>
      </c>
      <c r="V101" s="82">
        <v>42</v>
      </c>
      <c r="W101" s="82">
        <v>50</v>
      </c>
      <c r="X101" s="82">
        <v>49</v>
      </c>
      <c r="Y101" s="82">
        <v>26</v>
      </c>
      <c r="Z101" s="82">
        <v>27</v>
      </c>
      <c r="AA101" s="82">
        <v>41</v>
      </c>
      <c r="AB101" s="82">
        <v>46</v>
      </c>
      <c r="AC101" s="82">
        <v>42</v>
      </c>
      <c r="AD101" s="82">
        <v>64</v>
      </c>
      <c r="AE101" s="82">
        <v>56</v>
      </c>
      <c r="AF101" s="82">
        <v>43</v>
      </c>
      <c r="AG101" s="82">
        <v>21</v>
      </c>
      <c r="AH101" s="82">
        <v>40</v>
      </c>
      <c r="AI101" s="82">
        <v>56</v>
      </c>
      <c r="AJ101" s="82">
        <v>27</v>
      </c>
      <c r="AK101" s="82">
        <v>28</v>
      </c>
      <c r="AL101" s="82">
        <v>29</v>
      </c>
      <c r="AM101" s="82">
        <v>38</v>
      </c>
      <c r="AN101" s="82">
        <v>43</v>
      </c>
      <c r="AO101" s="82">
        <v>48</v>
      </c>
      <c r="AP101" s="82">
        <v>37</v>
      </c>
      <c r="AQ101" s="82">
        <v>29</v>
      </c>
      <c r="AR101" s="82">
        <v>43</v>
      </c>
      <c r="AS101" s="82">
        <v>24</v>
      </c>
      <c r="AT101" s="82">
        <v>20</v>
      </c>
      <c r="AU101" s="82">
        <v>33</v>
      </c>
      <c r="AV101" s="82">
        <v>29</v>
      </c>
      <c r="AW101" s="82">
        <v>39</v>
      </c>
      <c r="AX101" s="82">
        <v>30</v>
      </c>
      <c r="AY101" s="82">
        <v>22</v>
      </c>
      <c r="AZ101" s="82">
        <v>19</v>
      </c>
      <c r="BA101" s="82">
        <v>39</v>
      </c>
      <c r="BB101" s="82" t="s">
        <v>12</v>
      </c>
      <c r="BC101" s="83">
        <v>2031</v>
      </c>
    </row>
    <row r="102" spans="1:56" s="56" customFormat="1" ht="12" x14ac:dyDescent="0.2">
      <c r="A102" s="80" t="s">
        <v>7</v>
      </c>
      <c r="B102" s="81">
        <v>150</v>
      </c>
      <c r="C102" s="82">
        <v>291</v>
      </c>
      <c r="D102" s="82">
        <v>154</v>
      </c>
      <c r="E102" s="82">
        <v>68</v>
      </c>
      <c r="F102" s="82">
        <v>49</v>
      </c>
      <c r="G102" s="82">
        <v>63</v>
      </c>
      <c r="H102" s="82">
        <v>36</v>
      </c>
      <c r="I102" s="82">
        <v>27</v>
      </c>
      <c r="J102" s="82">
        <v>35</v>
      </c>
      <c r="K102" s="82">
        <v>28</v>
      </c>
      <c r="L102" s="82">
        <v>38</v>
      </c>
      <c r="M102" s="82">
        <v>53</v>
      </c>
      <c r="N102" s="82">
        <v>32</v>
      </c>
      <c r="O102" s="82">
        <v>11</v>
      </c>
      <c r="P102" s="82">
        <v>26</v>
      </c>
      <c r="Q102" s="82">
        <v>12</v>
      </c>
      <c r="R102" s="82">
        <v>26</v>
      </c>
      <c r="S102" s="82">
        <v>14</v>
      </c>
      <c r="T102" s="82">
        <v>13</v>
      </c>
      <c r="U102" s="82">
        <v>11</v>
      </c>
      <c r="V102" s="82">
        <v>13</v>
      </c>
      <c r="W102" s="82">
        <v>11</v>
      </c>
      <c r="X102" s="82">
        <v>7</v>
      </c>
      <c r="Y102" s="82">
        <v>9</v>
      </c>
      <c r="Z102" s="82">
        <v>6</v>
      </c>
      <c r="AA102" s="82">
        <v>12</v>
      </c>
      <c r="AB102" s="82">
        <v>14</v>
      </c>
      <c r="AC102" s="82">
        <v>24</v>
      </c>
      <c r="AD102" s="82">
        <v>9</v>
      </c>
      <c r="AE102" s="82">
        <v>15</v>
      </c>
      <c r="AF102" s="82">
        <v>10</v>
      </c>
      <c r="AG102" s="82">
        <v>13</v>
      </c>
      <c r="AH102" s="82">
        <v>13</v>
      </c>
      <c r="AI102" s="82">
        <v>20</v>
      </c>
      <c r="AJ102" s="82">
        <v>12</v>
      </c>
      <c r="AK102" s="82">
        <v>16</v>
      </c>
      <c r="AL102" s="82">
        <v>12</v>
      </c>
      <c r="AM102" s="82">
        <v>16</v>
      </c>
      <c r="AN102" s="82">
        <v>14</v>
      </c>
      <c r="AO102" s="82">
        <v>13</v>
      </c>
      <c r="AP102" s="82">
        <v>16</v>
      </c>
      <c r="AQ102" s="82">
        <v>25</v>
      </c>
      <c r="AR102" s="82">
        <v>20</v>
      </c>
      <c r="AS102" s="82">
        <v>22</v>
      </c>
      <c r="AT102" s="82">
        <v>13</v>
      </c>
      <c r="AU102" s="82">
        <v>20</v>
      </c>
      <c r="AV102" s="82">
        <v>15</v>
      </c>
      <c r="AW102" s="82">
        <v>22</v>
      </c>
      <c r="AX102" s="82">
        <v>14</v>
      </c>
      <c r="AY102" s="82">
        <v>11</v>
      </c>
      <c r="AZ102" s="82">
        <v>15</v>
      </c>
      <c r="BA102" s="82">
        <v>20</v>
      </c>
      <c r="BB102" s="82" t="s">
        <v>12</v>
      </c>
      <c r="BC102" s="83">
        <v>1609</v>
      </c>
    </row>
    <row r="103" spans="1:56" s="56" customFormat="1" ht="12" x14ac:dyDescent="0.2">
      <c r="A103" s="80" t="s">
        <v>8</v>
      </c>
      <c r="B103" s="81">
        <v>236</v>
      </c>
      <c r="C103" s="82">
        <v>208</v>
      </c>
      <c r="D103" s="82">
        <v>129</v>
      </c>
      <c r="E103" s="82">
        <v>94</v>
      </c>
      <c r="F103" s="82">
        <v>64</v>
      </c>
      <c r="G103" s="82">
        <v>136</v>
      </c>
      <c r="H103" s="82">
        <v>102</v>
      </c>
      <c r="I103" s="82" t="s">
        <v>12</v>
      </c>
      <c r="J103" s="82" t="s">
        <v>12</v>
      </c>
      <c r="K103" s="82" t="s">
        <v>12</v>
      </c>
      <c r="L103" s="82" t="s">
        <v>12</v>
      </c>
      <c r="M103" s="82" t="s">
        <v>12</v>
      </c>
      <c r="N103" s="82" t="s">
        <v>12</v>
      </c>
      <c r="O103" s="82" t="s">
        <v>12</v>
      </c>
      <c r="P103" s="82" t="s">
        <v>12</v>
      </c>
      <c r="Q103" s="82" t="s">
        <v>12</v>
      </c>
      <c r="R103" s="82" t="s">
        <v>12</v>
      </c>
      <c r="S103" s="82" t="s">
        <v>12</v>
      </c>
      <c r="T103" s="82" t="s">
        <v>12</v>
      </c>
      <c r="U103" s="82" t="s">
        <v>12</v>
      </c>
      <c r="V103" s="82" t="s">
        <v>12</v>
      </c>
      <c r="W103" s="82" t="s">
        <v>12</v>
      </c>
      <c r="X103" s="82" t="s">
        <v>12</v>
      </c>
      <c r="Y103" s="82" t="s">
        <v>12</v>
      </c>
      <c r="Z103" s="82" t="s">
        <v>12</v>
      </c>
      <c r="AA103" s="82" t="s">
        <v>12</v>
      </c>
      <c r="AB103" s="82" t="s">
        <v>12</v>
      </c>
      <c r="AC103" s="82" t="s">
        <v>12</v>
      </c>
      <c r="AD103" s="82" t="s">
        <v>12</v>
      </c>
      <c r="AE103" s="82" t="s">
        <v>12</v>
      </c>
      <c r="AF103" s="82" t="s">
        <v>12</v>
      </c>
      <c r="AG103" s="82" t="s">
        <v>12</v>
      </c>
      <c r="AH103" s="82" t="s">
        <v>12</v>
      </c>
      <c r="AI103" s="82" t="s">
        <v>12</v>
      </c>
      <c r="AJ103" s="82" t="s">
        <v>12</v>
      </c>
      <c r="AK103" s="82" t="s">
        <v>12</v>
      </c>
      <c r="AL103" s="82" t="s">
        <v>12</v>
      </c>
      <c r="AM103" s="82" t="s">
        <v>12</v>
      </c>
      <c r="AN103" s="82" t="s">
        <v>12</v>
      </c>
      <c r="AO103" s="82" t="s">
        <v>12</v>
      </c>
      <c r="AP103" s="82" t="s">
        <v>12</v>
      </c>
      <c r="AQ103" s="82" t="s">
        <v>12</v>
      </c>
      <c r="AR103" s="82" t="s">
        <v>12</v>
      </c>
      <c r="AS103" s="82" t="s">
        <v>12</v>
      </c>
      <c r="AT103" s="82" t="s">
        <v>12</v>
      </c>
      <c r="AU103" s="82" t="s">
        <v>12</v>
      </c>
      <c r="AV103" s="82" t="s">
        <v>12</v>
      </c>
      <c r="AW103" s="82" t="s">
        <v>12</v>
      </c>
      <c r="AX103" s="82" t="s">
        <v>12</v>
      </c>
      <c r="AY103" s="82" t="s">
        <v>12</v>
      </c>
      <c r="AZ103" s="82" t="s">
        <v>12</v>
      </c>
      <c r="BA103" s="82" t="s">
        <v>12</v>
      </c>
      <c r="BB103" s="82" t="s">
        <v>12</v>
      </c>
      <c r="BC103" s="83">
        <v>981</v>
      </c>
    </row>
    <row r="104" spans="1:56" s="56" customFormat="1" ht="12" x14ac:dyDescent="0.2">
      <c r="A104" s="80" t="s">
        <v>9</v>
      </c>
      <c r="B104" s="81">
        <v>94</v>
      </c>
      <c r="C104" s="82">
        <v>338</v>
      </c>
      <c r="D104" s="82">
        <v>107</v>
      </c>
      <c r="E104" s="82">
        <v>105</v>
      </c>
      <c r="F104" s="82">
        <v>196</v>
      </c>
      <c r="G104" s="82">
        <v>113</v>
      </c>
      <c r="H104" s="82">
        <v>39</v>
      </c>
      <c r="I104" s="82">
        <v>32</v>
      </c>
      <c r="J104" s="82">
        <v>82</v>
      </c>
      <c r="K104" s="82">
        <v>58</v>
      </c>
      <c r="L104" s="82">
        <v>41</v>
      </c>
      <c r="M104" s="82">
        <v>81</v>
      </c>
      <c r="N104" s="82">
        <v>116</v>
      </c>
      <c r="O104" s="82">
        <v>91</v>
      </c>
      <c r="P104" s="82">
        <v>103</v>
      </c>
      <c r="Q104" s="82">
        <v>94</v>
      </c>
      <c r="R104" s="82">
        <v>66</v>
      </c>
      <c r="S104" s="82">
        <v>57</v>
      </c>
      <c r="T104" s="82">
        <v>40</v>
      </c>
      <c r="U104" s="82">
        <v>122</v>
      </c>
      <c r="V104" s="82">
        <v>80</v>
      </c>
      <c r="W104" s="82">
        <v>34</v>
      </c>
      <c r="X104" s="82">
        <v>45</v>
      </c>
      <c r="Y104" s="82">
        <v>50</v>
      </c>
      <c r="Z104" s="82">
        <v>86</v>
      </c>
      <c r="AA104" s="82">
        <v>49</v>
      </c>
      <c r="AB104" s="82">
        <v>57</v>
      </c>
      <c r="AC104" s="82">
        <v>34</v>
      </c>
      <c r="AD104" s="82">
        <v>82</v>
      </c>
      <c r="AE104" s="82">
        <v>70</v>
      </c>
      <c r="AF104" s="82">
        <v>63</v>
      </c>
      <c r="AG104" s="82">
        <v>42</v>
      </c>
      <c r="AH104" s="82">
        <v>31</v>
      </c>
      <c r="AI104" s="82">
        <v>90</v>
      </c>
      <c r="AJ104" s="82">
        <v>54</v>
      </c>
      <c r="AK104" s="82">
        <v>55</v>
      </c>
      <c r="AL104" s="82">
        <v>46</v>
      </c>
      <c r="AM104" s="82">
        <v>29</v>
      </c>
      <c r="AN104" s="82">
        <v>39</v>
      </c>
      <c r="AO104" s="82">
        <v>30</v>
      </c>
      <c r="AP104" s="82">
        <v>20</v>
      </c>
      <c r="AQ104" s="82">
        <v>35</v>
      </c>
      <c r="AR104" s="82">
        <v>75</v>
      </c>
      <c r="AS104" s="82">
        <v>54</v>
      </c>
      <c r="AT104" s="82">
        <v>48</v>
      </c>
      <c r="AU104" s="82">
        <v>51</v>
      </c>
      <c r="AV104" s="82">
        <v>46</v>
      </c>
      <c r="AW104" s="82">
        <v>78</v>
      </c>
      <c r="AX104" s="82">
        <v>39</v>
      </c>
      <c r="AY104" s="82">
        <v>172</v>
      </c>
      <c r="AZ104" s="82">
        <v>36</v>
      </c>
      <c r="BA104" s="82">
        <v>49</v>
      </c>
      <c r="BB104" s="82" t="s">
        <v>12</v>
      </c>
      <c r="BC104" s="83">
        <v>3744</v>
      </c>
    </row>
    <row r="105" spans="1:56" s="56" customFormat="1" ht="12" x14ac:dyDescent="0.2">
      <c r="A105" s="80" t="s">
        <v>10</v>
      </c>
      <c r="B105" s="81">
        <v>150</v>
      </c>
      <c r="C105" s="82">
        <v>197</v>
      </c>
      <c r="D105" s="82">
        <v>201</v>
      </c>
      <c r="E105" s="82">
        <v>192</v>
      </c>
      <c r="F105" s="82">
        <v>150</v>
      </c>
      <c r="G105" s="82">
        <v>151</v>
      </c>
      <c r="H105" s="82">
        <v>126</v>
      </c>
      <c r="I105" s="82">
        <v>137</v>
      </c>
      <c r="J105" s="82">
        <v>166</v>
      </c>
      <c r="K105" s="82">
        <v>202</v>
      </c>
      <c r="L105" s="82">
        <v>78</v>
      </c>
      <c r="M105" s="82">
        <v>152</v>
      </c>
      <c r="N105" s="82">
        <v>178</v>
      </c>
      <c r="O105" s="82">
        <v>48</v>
      </c>
      <c r="P105" s="82">
        <v>105</v>
      </c>
      <c r="Q105" s="82">
        <v>90</v>
      </c>
      <c r="R105" s="82">
        <v>83</v>
      </c>
      <c r="S105" s="82">
        <v>70</v>
      </c>
      <c r="T105" s="82">
        <v>84</v>
      </c>
      <c r="U105" s="82">
        <v>70</v>
      </c>
      <c r="V105" s="82">
        <v>60</v>
      </c>
      <c r="W105" s="82">
        <v>84</v>
      </c>
      <c r="X105" s="82">
        <v>29</v>
      </c>
      <c r="Y105" s="82">
        <v>49</v>
      </c>
      <c r="Z105" s="82">
        <v>63</v>
      </c>
      <c r="AA105" s="82">
        <v>50</v>
      </c>
      <c r="AB105" s="82">
        <v>54</v>
      </c>
      <c r="AC105" s="82">
        <v>54</v>
      </c>
      <c r="AD105" s="82">
        <v>101</v>
      </c>
      <c r="AE105" s="82">
        <v>8</v>
      </c>
      <c r="AF105" s="82">
        <v>68</v>
      </c>
      <c r="AG105" s="82">
        <v>80</v>
      </c>
      <c r="AH105" s="82">
        <v>92</v>
      </c>
      <c r="AI105" s="82">
        <v>31</v>
      </c>
      <c r="AJ105" s="82">
        <v>29</v>
      </c>
      <c r="AK105" s="82">
        <v>35</v>
      </c>
      <c r="AL105" s="82">
        <v>28</v>
      </c>
      <c r="AM105" s="82">
        <v>49</v>
      </c>
      <c r="AN105" s="82">
        <v>39</v>
      </c>
      <c r="AO105" s="82">
        <v>26</v>
      </c>
      <c r="AP105" s="82">
        <v>19</v>
      </c>
      <c r="AQ105" s="82">
        <v>52</v>
      </c>
      <c r="AR105" s="82">
        <v>50</v>
      </c>
      <c r="AS105" s="82">
        <v>28</v>
      </c>
      <c r="AT105" s="82">
        <v>45</v>
      </c>
      <c r="AU105" s="82">
        <v>61</v>
      </c>
      <c r="AV105" s="82">
        <v>48</v>
      </c>
      <c r="AW105" s="82">
        <v>35</v>
      </c>
      <c r="AX105" s="82">
        <v>25</v>
      </c>
      <c r="AY105" s="82">
        <v>29</v>
      </c>
      <c r="AZ105" s="82">
        <v>7</v>
      </c>
      <c r="BA105" s="82">
        <v>27</v>
      </c>
      <c r="BB105" s="82" t="s">
        <v>12</v>
      </c>
      <c r="BC105" s="83">
        <v>4085</v>
      </c>
    </row>
    <row r="106" spans="1:56" s="56" customFormat="1" ht="12.75" thickBot="1" x14ac:dyDescent="0.25">
      <c r="A106" s="84" t="s">
        <v>11</v>
      </c>
      <c r="B106" s="85">
        <v>176</v>
      </c>
      <c r="C106" s="86">
        <v>157</v>
      </c>
      <c r="D106" s="86">
        <v>141</v>
      </c>
      <c r="E106" s="86">
        <v>127</v>
      </c>
      <c r="F106" s="86">
        <v>101</v>
      </c>
      <c r="G106" s="86">
        <v>99</v>
      </c>
      <c r="H106" s="86">
        <v>108</v>
      </c>
      <c r="I106" s="86">
        <v>91</v>
      </c>
      <c r="J106" s="86">
        <v>87</v>
      </c>
      <c r="K106" s="86">
        <v>87</v>
      </c>
      <c r="L106" s="86">
        <v>90</v>
      </c>
      <c r="M106" s="86">
        <v>56</v>
      </c>
      <c r="N106" s="86">
        <v>74</v>
      </c>
      <c r="O106" s="86">
        <v>70</v>
      </c>
      <c r="P106" s="86">
        <v>59</v>
      </c>
      <c r="Q106" s="86">
        <v>54</v>
      </c>
      <c r="R106" s="86">
        <v>54</v>
      </c>
      <c r="S106" s="86">
        <v>42</v>
      </c>
      <c r="T106" s="86">
        <v>80</v>
      </c>
      <c r="U106" s="86">
        <v>28</v>
      </c>
      <c r="V106" s="86">
        <v>31</v>
      </c>
      <c r="W106" s="86">
        <v>23</v>
      </c>
      <c r="X106" s="86">
        <v>28</v>
      </c>
      <c r="Y106" s="86">
        <v>41</v>
      </c>
      <c r="Z106" s="86">
        <v>34</v>
      </c>
      <c r="AA106" s="86">
        <v>27</v>
      </c>
      <c r="AB106" s="86">
        <v>1</v>
      </c>
      <c r="AC106" s="86">
        <v>33</v>
      </c>
      <c r="AD106" s="86">
        <v>37</v>
      </c>
      <c r="AE106" s="86">
        <v>42</v>
      </c>
      <c r="AF106" s="86">
        <v>30</v>
      </c>
      <c r="AG106" s="86">
        <v>44</v>
      </c>
      <c r="AH106" s="86">
        <v>48</v>
      </c>
      <c r="AI106" s="86">
        <v>53</v>
      </c>
      <c r="AJ106" s="86">
        <v>64</v>
      </c>
      <c r="AK106" s="86">
        <v>56</v>
      </c>
      <c r="AL106" s="86">
        <v>31</v>
      </c>
      <c r="AM106" s="86">
        <v>34</v>
      </c>
      <c r="AN106" s="86">
        <v>38</v>
      </c>
      <c r="AO106" s="86">
        <v>44</v>
      </c>
      <c r="AP106" s="86">
        <v>56</v>
      </c>
      <c r="AQ106" s="86">
        <v>68</v>
      </c>
      <c r="AR106" s="86">
        <v>66</v>
      </c>
      <c r="AS106" s="86">
        <v>62</v>
      </c>
      <c r="AT106" s="86">
        <v>50</v>
      </c>
      <c r="AU106" s="86">
        <v>34</v>
      </c>
      <c r="AV106" s="86">
        <v>59</v>
      </c>
      <c r="AW106" s="86">
        <v>23</v>
      </c>
      <c r="AX106" s="86">
        <v>79</v>
      </c>
      <c r="AY106" s="86">
        <v>52</v>
      </c>
      <c r="AZ106" s="86">
        <v>14</v>
      </c>
      <c r="BA106" s="86">
        <v>3</v>
      </c>
      <c r="BB106" s="86" t="s">
        <v>12</v>
      </c>
      <c r="BC106" s="87">
        <v>3086</v>
      </c>
    </row>
    <row r="107" spans="1:56" s="74" customFormat="1" ht="12.75" thickBot="1" x14ac:dyDescent="0.25">
      <c r="A107" s="88" t="s">
        <v>50</v>
      </c>
      <c r="B107" s="89">
        <v>1314</v>
      </c>
      <c r="C107" s="89">
        <v>1771</v>
      </c>
      <c r="D107" s="89">
        <v>1281</v>
      </c>
      <c r="E107" s="89">
        <v>1036</v>
      </c>
      <c r="F107" s="89">
        <v>1008</v>
      </c>
      <c r="G107" s="89">
        <v>1062</v>
      </c>
      <c r="H107" s="89">
        <v>911</v>
      </c>
      <c r="I107" s="89">
        <v>701</v>
      </c>
      <c r="J107" s="89">
        <v>776</v>
      </c>
      <c r="K107" s="89">
        <v>837</v>
      </c>
      <c r="L107" s="89">
        <v>691</v>
      </c>
      <c r="M107" s="89">
        <v>834</v>
      </c>
      <c r="N107" s="89">
        <v>937</v>
      </c>
      <c r="O107" s="89">
        <v>696</v>
      </c>
      <c r="P107" s="89">
        <v>737</v>
      </c>
      <c r="Q107" s="89">
        <v>636</v>
      </c>
      <c r="R107" s="89">
        <v>556</v>
      </c>
      <c r="S107" s="89">
        <v>432</v>
      </c>
      <c r="T107" s="89">
        <v>531</v>
      </c>
      <c r="U107" s="89">
        <v>484</v>
      </c>
      <c r="V107" s="89">
        <v>423</v>
      </c>
      <c r="W107" s="89">
        <v>426</v>
      </c>
      <c r="X107" s="89">
        <v>342</v>
      </c>
      <c r="Y107" s="89">
        <v>326</v>
      </c>
      <c r="Z107" s="89">
        <v>394</v>
      </c>
      <c r="AA107" s="89">
        <v>345</v>
      </c>
      <c r="AB107" s="89">
        <v>309</v>
      </c>
      <c r="AC107" s="89">
        <v>325</v>
      </c>
      <c r="AD107" s="89">
        <v>504</v>
      </c>
      <c r="AE107" s="89">
        <v>458</v>
      </c>
      <c r="AF107" s="89">
        <v>498</v>
      </c>
      <c r="AG107" s="89">
        <v>371</v>
      </c>
      <c r="AH107" s="89">
        <v>445</v>
      </c>
      <c r="AI107" s="89">
        <v>505</v>
      </c>
      <c r="AJ107" s="89">
        <v>494</v>
      </c>
      <c r="AK107" s="89">
        <v>446</v>
      </c>
      <c r="AL107" s="89">
        <v>386</v>
      </c>
      <c r="AM107" s="89">
        <v>383</v>
      </c>
      <c r="AN107" s="89">
        <v>386</v>
      </c>
      <c r="AO107" s="89">
        <v>439</v>
      </c>
      <c r="AP107" s="89">
        <v>348</v>
      </c>
      <c r="AQ107" s="89">
        <v>484</v>
      </c>
      <c r="AR107" s="89">
        <v>510</v>
      </c>
      <c r="AS107" s="89">
        <v>411</v>
      </c>
      <c r="AT107" s="89">
        <v>335</v>
      </c>
      <c r="AU107" s="89">
        <v>401</v>
      </c>
      <c r="AV107" s="89">
        <v>429</v>
      </c>
      <c r="AW107" s="89">
        <v>404</v>
      </c>
      <c r="AX107" s="89">
        <v>416</v>
      </c>
      <c r="AY107" s="89">
        <v>433</v>
      </c>
      <c r="AZ107" s="89">
        <v>323</v>
      </c>
      <c r="BA107" s="90">
        <v>349</v>
      </c>
      <c r="BB107" s="91" t="s">
        <v>12</v>
      </c>
      <c r="BC107" s="92">
        <v>30291</v>
      </c>
    </row>
    <row r="108" spans="1:56" x14ac:dyDescent="0.2">
      <c r="A108" s="7" t="s">
        <v>58</v>
      </c>
      <c r="B108" s="23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</row>
    <row r="109" spans="1:56" x14ac:dyDescent="0.2">
      <c r="A109" s="29" t="s">
        <v>57</v>
      </c>
      <c r="B109" s="30">
        <v>43185</v>
      </c>
    </row>
    <row r="112" spans="1:56" ht="16.5" thickBot="1" x14ac:dyDescent="0.3">
      <c r="A112" s="22" t="s">
        <v>62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27"/>
      <c r="N112" s="7"/>
    </row>
    <row r="113" spans="1:17" s="56" customFormat="1" ht="12.75" thickBot="1" x14ac:dyDescent="0.25">
      <c r="A113" s="52" t="s">
        <v>34</v>
      </c>
      <c r="B113" s="53"/>
      <c r="C113" s="54"/>
      <c r="D113" s="54" t="s">
        <v>13</v>
      </c>
      <c r="E113" s="54"/>
      <c r="F113" s="54"/>
      <c r="G113" s="54"/>
      <c r="H113" s="53"/>
      <c r="I113" s="54"/>
      <c r="J113" s="54" t="s">
        <v>51</v>
      </c>
      <c r="K113" s="54"/>
      <c r="L113" s="55"/>
      <c r="M113" s="56" t="s">
        <v>64</v>
      </c>
      <c r="Q113" s="57"/>
    </row>
    <row r="114" spans="1:17" s="56" customFormat="1" ht="12.75" thickBot="1" x14ac:dyDescent="0.25">
      <c r="A114" s="58" t="s">
        <v>35</v>
      </c>
      <c r="B114" s="59" t="s">
        <v>36</v>
      </c>
      <c r="C114" s="59" t="s">
        <v>37</v>
      </c>
      <c r="D114" s="60" t="s">
        <v>38</v>
      </c>
      <c r="E114" s="59" t="s">
        <v>39</v>
      </c>
      <c r="F114" s="60" t="s">
        <v>19</v>
      </c>
      <c r="G114" s="61" t="s">
        <v>2</v>
      </c>
      <c r="H114" s="59" t="s">
        <v>20</v>
      </c>
      <c r="I114" s="59" t="s">
        <v>21</v>
      </c>
      <c r="J114" s="60" t="s">
        <v>22</v>
      </c>
      <c r="K114" s="61" t="s">
        <v>19</v>
      </c>
      <c r="L114" s="59" t="s">
        <v>2</v>
      </c>
      <c r="Q114" s="57"/>
    </row>
    <row r="115" spans="1:17" s="56" customFormat="1" ht="12" x14ac:dyDescent="0.2">
      <c r="A115" s="62" t="s">
        <v>40</v>
      </c>
      <c r="B115" s="63">
        <v>331</v>
      </c>
      <c r="C115" s="63">
        <v>1846</v>
      </c>
      <c r="D115" s="63">
        <v>1138</v>
      </c>
      <c r="E115" s="63">
        <v>9652</v>
      </c>
      <c r="F115" s="63">
        <v>192</v>
      </c>
      <c r="G115" s="63">
        <v>13159</v>
      </c>
      <c r="H115" s="63">
        <v>7115</v>
      </c>
      <c r="I115" s="63">
        <v>3133</v>
      </c>
      <c r="J115" s="63">
        <v>2887</v>
      </c>
      <c r="K115" s="63">
        <v>24</v>
      </c>
      <c r="L115" s="64">
        <v>13159</v>
      </c>
      <c r="Q115" s="57"/>
    </row>
    <row r="116" spans="1:17" s="56" customFormat="1" ht="12.75" thickBot="1" x14ac:dyDescent="0.25">
      <c r="A116" s="65" t="s">
        <v>41</v>
      </c>
      <c r="B116" s="66">
        <v>237</v>
      </c>
      <c r="C116" s="66">
        <v>1053</v>
      </c>
      <c r="D116" s="66">
        <v>606</v>
      </c>
      <c r="E116" s="66">
        <v>4408</v>
      </c>
      <c r="F116" s="66">
        <v>36</v>
      </c>
      <c r="G116" s="66">
        <v>6340</v>
      </c>
      <c r="H116" s="66">
        <v>4059</v>
      </c>
      <c r="I116" s="66">
        <v>826</v>
      </c>
      <c r="J116" s="66">
        <v>1311</v>
      </c>
      <c r="K116" s="66">
        <v>144</v>
      </c>
      <c r="L116" s="67">
        <v>6340</v>
      </c>
      <c r="Q116" s="57"/>
    </row>
    <row r="117" spans="1:17" s="56" customFormat="1" ht="12" x14ac:dyDescent="0.2">
      <c r="A117" s="65" t="s">
        <v>42</v>
      </c>
      <c r="B117" s="66">
        <v>156</v>
      </c>
      <c r="C117" s="63">
        <v>938</v>
      </c>
      <c r="D117" s="66">
        <v>561</v>
      </c>
      <c r="E117" s="66">
        <v>3828</v>
      </c>
      <c r="F117" s="66">
        <v>27</v>
      </c>
      <c r="G117" s="63">
        <v>5510</v>
      </c>
      <c r="H117" s="66">
        <v>3776</v>
      </c>
      <c r="I117" s="66">
        <v>708</v>
      </c>
      <c r="J117" s="66">
        <v>979</v>
      </c>
      <c r="K117" s="63">
        <v>47</v>
      </c>
      <c r="L117" s="67">
        <v>5510</v>
      </c>
      <c r="Q117" s="57"/>
    </row>
    <row r="118" spans="1:17" s="56" customFormat="1" ht="12.75" thickBot="1" x14ac:dyDescent="0.25">
      <c r="A118" s="68" t="s">
        <v>43</v>
      </c>
      <c r="B118" s="69">
        <v>168</v>
      </c>
      <c r="C118" s="66">
        <v>718</v>
      </c>
      <c r="D118" s="69">
        <v>504</v>
      </c>
      <c r="E118" s="69">
        <v>3846</v>
      </c>
      <c r="F118" s="69">
        <v>46</v>
      </c>
      <c r="G118" s="66">
        <v>5282</v>
      </c>
      <c r="H118" s="69">
        <v>3313</v>
      </c>
      <c r="I118" s="69">
        <v>934</v>
      </c>
      <c r="J118" s="69">
        <v>990</v>
      </c>
      <c r="K118" s="66">
        <v>45</v>
      </c>
      <c r="L118" s="70">
        <v>5282</v>
      </c>
      <c r="Q118" s="57"/>
    </row>
    <row r="119" spans="1:17" s="56" customFormat="1" ht="12.75" thickBot="1" x14ac:dyDescent="0.25">
      <c r="A119" s="71" t="s">
        <v>44</v>
      </c>
      <c r="B119" s="72">
        <f>SUM(B115:B118)</f>
        <v>892</v>
      </c>
      <c r="C119" s="72">
        <f>SUM(C115:C118)</f>
        <v>4555</v>
      </c>
      <c r="D119" s="72">
        <f>SUM(D115:D118)</f>
        <v>2809</v>
      </c>
      <c r="E119" s="72">
        <f t="shared" ref="E119:K119" si="3">SUM(E115:E118)</f>
        <v>21734</v>
      </c>
      <c r="F119" s="72">
        <f t="shared" si="3"/>
        <v>301</v>
      </c>
      <c r="G119" s="72">
        <f t="shared" si="3"/>
        <v>30291</v>
      </c>
      <c r="H119" s="72">
        <f t="shared" si="3"/>
        <v>18263</v>
      </c>
      <c r="I119" s="72">
        <f t="shared" si="3"/>
        <v>5601</v>
      </c>
      <c r="J119" s="72">
        <f t="shared" si="3"/>
        <v>6167</v>
      </c>
      <c r="K119" s="72">
        <f t="shared" si="3"/>
        <v>260</v>
      </c>
      <c r="L119" s="73">
        <f>SUM(L115:L118)</f>
        <v>30291</v>
      </c>
      <c r="M119" s="74"/>
      <c r="Q119" s="57"/>
    </row>
    <row r="120" spans="1:17" x14ac:dyDescent="0.2">
      <c r="A120" s="7" t="s">
        <v>58</v>
      </c>
      <c r="B120" s="23"/>
      <c r="C120" s="7"/>
      <c r="D120" s="7"/>
      <c r="E120" s="7"/>
      <c r="F120" s="7"/>
      <c r="G120" s="7"/>
      <c r="H120" s="28"/>
      <c r="I120" s="28"/>
      <c r="J120" s="28"/>
      <c r="K120" s="28"/>
      <c r="L120" s="28"/>
      <c r="M120" s="7"/>
      <c r="N120" s="7"/>
    </row>
    <row r="121" spans="1:17" x14ac:dyDescent="0.2">
      <c r="A121" s="29" t="s">
        <v>57</v>
      </c>
      <c r="B121" s="30">
        <v>43185</v>
      </c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30" spans="8:8" x14ac:dyDescent="0.2">
      <c r="H130" s="7" t="s">
        <v>64</v>
      </c>
    </row>
  </sheetData>
  <mergeCells count="15">
    <mergeCell ref="A96:A97"/>
    <mergeCell ref="A18:A19"/>
    <mergeCell ref="B18:G18"/>
    <mergeCell ref="H18:L18"/>
    <mergeCell ref="M18:M19"/>
    <mergeCell ref="A79:A80"/>
    <mergeCell ref="B79:G79"/>
    <mergeCell ref="H79:L79"/>
    <mergeCell ref="P18:P19"/>
    <mergeCell ref="Q18:Q19"/>
    <mergeCell ref="M79:M80"/>
    <mergeCell ref="N18:N19"/>
    <mergeCell ref="B96:BC96"/>
    <mergeCell ref="O18:O19"/>
    <mergeCell ref="N74:O74"/>
  </mergeCells>
  <phoneticPr fontId="10" type="noConversion"/>
  <hyperlinks>
    <hyperlink ref="B8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GVE 25 SANTOS CONSOL 2016</vt:lpstr>
      <vt:lpstr>Gráf1GVE25_2016</vt:lpstr>
      <vt:lpstr>Graf2GVE25_Mun1 SE</vt:lpstr>
      <vt:lpstr>Graf3GVE25_Mun2 SE</vt:lpstr>
      <vt:lpstr>Gráf4GVE25_FEt</vt:lpstr>
      <vt:lpstr>Gráf5GVE25_PlTrat</vt:lpstr>
    </vt:vector>
  </TitlesOfParts>
  <Company>Acer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Parecerista</cp:lastModifiedBy>
  <dcterms:created xsi:type="dcterms:W3CDTF">2010-03-13T19:29:56Z</dcterms:created>
  <dcterms:modified xsi:type="dcterms:W3CDTF">2020-01-22T20:31:58Z</dcterms:modified>
</cp:coreProperties>
</file>