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/>
  <bookViews>
    <workbookView xWindow="0" yWindow="0" windowWidth="15480" windowHeight="8190" activeTab="3"/>
  </bookViews>
  <sheets>
    <sheet name="GVE 01 Capital 2016" sheetId="1" r:id="rId1"/>
    <sheet name="Gráf1MSP_16" sheetId="11" r:id="rId2"/>
    <sheet name="Graf2 trimestre FET" sheetId="3" r:id="rId3"/>
    <sheet name="Gráf3PlanoTrat" sheetId="12" r:id="rId4"/>
  </sheets>
  <calcPr calcId="145621"/>
</workbook>
</file>

<file path=xl/calcChain.xml><?xml version="1.0" encoding="utf-8"?>
<calcChain xmlns="http://schemas.openxmlformats.org/spreadsheetml/2006/main">
  <c r="BB88" i="1" l="1"/>
  <c r="N72" i="1" l="1"/>
  <c r="O72" i="1" s="1"/>
  <c r="K100" i="1" l="1"/>
  <c r="B100" i="1"/>
  <c r="G100" i="1"/>
  <c r="C100" i="1"/>
  <c r="D100" i="1"/>
  <c r="E100" i="1"/>
  <c r="F100" i="1"/>
  <c r="I100" i="1"/>
  <c r="J100" i="1"/>
  <c r="H100" i="1"/>
  <c r="L100" i="1"/>
</calcChain>
</file>

<file path=xl/sharedStrings.xml><?xml version="1.0" encoding="utf-8"?>
<sst xmlns="http://schemas.openxmlformats.org/spreadsheetml/2006/main" count="88" uniqueCount="57">
  <si>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</si>
  <si>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</si>
  <si>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</si>
  <si>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</si>
  <si>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</si>
  <si>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</si>
  <si>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</si>
  <si>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Semana Epidemiológica</t>
  </si>
  <si>
    <t>Total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</si>
  <si>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</si>
  <si>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</si>
  <si>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</si>
  <si>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</si>
  <si>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</si>
  <si>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</si>
  <si>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</si>
  <si>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</si>
  <si>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</si>
  <si>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</si>
  <si>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</si>
  <si>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</si>
  <si>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</si>
  <si>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Total Geral: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</si>
  <si>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</si>
  <si>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</si>
  <si>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</si>
  <si>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</si>
  <si>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</si>
  <si>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</si>
  <si>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</si>
  <si>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</si>
  <si>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</si>
  <si>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</si>
  <si>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</si>
  <si>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</si>
  <si>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</si>
  <si>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</si>
  <si>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</si>
  <si>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</si>
  <si>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</si>
  <si>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Epidemiológica</t>
  </si>
  <si>
    <t>Total:</t>
  </si>
  <si>
    <t>(%)</t>
  </si>
  <si>
    <t>Fonte: SIVEP/MDDA - Secretaria Estadual de(o) SP. Município de SP - CAPITAL</t>
  </si>
  <si>
    <t>Emissão:</t>
  </si>
  <si>
    <t>ANO: 2016</t>
  </si>
  <si>
    <t>MONITORIZAÇÃO DAS DOENÇAS DIARREICAS AGUDAS - MDDA, CAPITAL - MUNICÍPIO DE SÃO PAULO, 2016</t>
  </si>
  <si>
    <t>É de notificação compulsória em todo o território nacional conforme PORTARIAS MS Nº 204 e 205, DE 17 DEFEVEREIRO DE 2016, publicada em D.O.U. n° 39 de 29.02.2016</t>
  </si>
  <si>
    <t>.</t>
  </si>
  <si>
    <t>Tabela 1. MDDA: Casos de diarreia por faixa etária, plano de tratamento e outras variáveis, por semana epidemiológica, São Paulo Capital,  2016</t>
  </si>
  <si>
    <t>Tabela 2.  MDDA: Distribuição dos casos de diarreia por faixa etária, plano de tratamento e outras variáveis, São Paulo Capital, 2016</t>
  </si>
  <si>
    <t>Tabela 3. MDDA: Distribuição de casos de diarréia por município e semana epidemiológica, São Paulo, Capital, 2016</t>
  </si>
  <si>
    <t>Tabela 4. MDDA: Número de Casos de Diarreia por Faixa Etária, Plano de Tratamento, por trimestre de ocorrência,  São Paulo, Capital, 2016</t>
  </si>
  <si>
    <t>total</t>
  </si>
  <si>
    <t>média</t>
  </si>
  <si>
    <t>Município São Paulo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</si>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</sst>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sz val="8"/>
      <color indexed="8"/>
      <name val="Verdana"/>
      <family val="2"/>
    </font>
    <font>
      <sz val="11"/>
      <color indexed="8"/>
      <name val="Calibri"/>
      <family val="2"/>
    </font>
    <font>
      <b/>
      <sz val="8"/>
      <color indexed="8"/>
      <name val="Verdana"/>
      <family val="2"/>
    </font>
    <font>
      <sz val="8"/>
      <name val="Calibri"/>
      <family val="2"/>
    </font>
    <font>
      <b/>
      <sz val="12"/>
      <color indexed="8"/>
      <name val="Arial"/>
      <family val="2"/>
    </font>
    <font>
      <b/>
      <sz val="8"/>
      <color rgb="FFFF0000"/>
      <name val="Arial"/>
      <family val="2"/>
    </font>
    <font>
      <sz val="8"/>
      <color rgb="FF0000FF"/>
      <name val="Verdana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indexed="8"/>
      <name val="Verdana"/>
      <family val="2"/>
    </font>
    <font>
      <sz val="12"/>
      <color indexed="8"/>
      <name val="Calibri"/>
      <family val="2"/>
    </font>
    <font>
      <sz val="12"/>
      <color indexed="8"/>
      <name val="Verdana"/>
      <family val="2"/>
    </font>
    <font>
      <sz val="8"/>
      <color rgb="FF000000"/>
      <name val="Verdana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/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thin">
        <color indexed="22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3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4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21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19" fillId="0" borderId="0" xfId="0" applyFont="1" applyBorder="1" applyAlignment="1">
      <alignment horizontal="center" wrapText="1"/>
    </xf>
    <xf numFmtId="0" fontId="23" fillId="24" borderId="24" xfId="0" applyFont="1" applyFill="1" applyBorder="1" applyAlignment="1">
      <alignment horizontal="center" wrapText="1"/>
    </xf>
    <xf numFmtId="0" fontId="27" fillId="0" borderId="0" xfId="0" applyFont="1"/>
    <xf numFmtId="14" fontId="28" fillId="0" borderId="0" xfId="0" applyNumberFormat="1" applyFont="1"/>
    <xf numFmtId="0" fontId="29" fillId="24" borderId="25" xfId="0" applyFont="1" applyFill="1" applyBorder="1" applyAlignment="1">
      <alignment horizontal="right"/>
    </xf>
    <xf numFmtId="0" fontId="29" fillId="0" borderId="29" xfId="0" applyFont="1" applyFill="1" applyBorder="1" applyAlignment="1">
      <alignment horizontal="right"/>
    </xf>
    <xf numFmtId="0" fontId="29" fillId="0" borderId="30" xfId="0" applyFont="1" applyFill="1" applyBorder="1" applyAlignment="1">
      <alignment horizontal="right"/>
    </xf>
    <xf numFmtId="0" fontId="30" fillId="0" borderId="0" xfId="0" applyFont="1"/>
    <xf numFmtId="0" fontId="31" fillId="0" borderId="0" xfId="0" applyFont="1"/>
    <xf numFmtId="0" fontId="32" fillId="0" borderId="0" xfId="0" applyFont="1"/>
    <xf numFmtId="0" fontId="27" fillId="0" borderId="0" xfId="0" applyFont="1" applyAlignment="1">
      <alignment horizontal="left"/>
    </xf>
    <xf numFmtId="0" fontId="25" fillId="25" borderId="12" xfId="0" applyFont="1" applyFill="1" applyBorder="1" applyAlignment="1">
      <alignment horizontal="center" wrapText="1"/>
    </xf>
    <xf numFmtId="0" fontId="19" fillId="26" borderId="16" xfId="0" applyFont="1" applyFill="1" applyBorder="1" applyAlignment="1">
      <alignment horizontal="center" wrapText="1"/>
    </xf>
    <xf numFmtId="0" fontId="19" fillId="26" borderId="40" xfId="0" applyFont="1" applyFill="1" applyBorder="1" applyAlignment="1">
      <alignment horizontal="center" wrapText="1"/>
    </xf>
    <xf numFmtId="0" fontId="19" fillId="26" borderId="35" xfId="0" applyFont="1" applyFill="1" applyBorder="1" applyAlignment="1">
      <alignment horizontal="center" wrapText="1"/>
    </xf>
    <xf numFmtId="0" fontId="19" fillId="26" borderId="36" xfId="0" applyFont="1" applyFill="1" applyBorder="1" applyAlignment="1">
      <alignment horizontal="center" wrapText="1"/>
    </xf>
    <xf numFmtId="0" fontId="19" fillId="26" borderId="37" xfId="0" applyFont="1" applyFill="1" applyBorder="1" applyAlignment="1">
      <alignment horizontal="center" wrapText="1"/>
    </xf>
    <xf numFmtId="0" fontId="19" fillId="26" borderId="38" xfId="0" applyFont="1" applyFill="1" applyBorder="1" applyAlignment="1">
      <alignment horizontal="center" wrapText="1"/>
    </xf>
    <xf numFmtId="0" fontId="34" fillId="0" borderId="0" xfId="0" applyFont="1"/>
    <xf numFmtId="0" fontId="35" fillId="0" borderId="26" xfId="0" applyFont="1" applyFill="1" applyBorder="1" applyAlignment="1">
      <alignment horizontal="center"/>
    </xf>
    <xf numFmtId="0" fontId="35" fillId="0" borderId="29" xfId="0" applyFont="1" applyFill="1" applyBorder="1" applyAlignment="1">
      <alignment horizontal="center"/>
    </xf>
    <xf numFmtId="0" fontId="35" fillId="0" borderId="30" xfId="0" applyFont="1" applyFill="1" applyBorder="1" applyAlignment="1">
      <alignment horizontal="center"/>
    </xf>
    <xf numFmtId="0" fontId="35" fillId="0" borderId="25" xfId="0" applyFont="1" applyFill="1" applyBorder="1" applyAlignment="1">
      <alignment horizontal="center"/>
    </xf>
    <xf numFmtId="0" fontId="36" fillId="24" borderId="27" xfId="0" applyFont="1" applyFill="1" applyBorder="1" applyAlignment="1"/>
    <xf numFmtId="0" fontId="23" fillId="24" borderId="24" xfId="0" applyFont="1" applyFill="1" applyBorder="1" applyAlignment="1">
      <alignment horizontal="center" vertical="top" wrapText="1"/>
    </xf>
    <xf numFmtId="0" fontId="25" fillId="24" borderId="24" xfId="0" applyFont="1" applyFill="1" applyBorder="1" applyAlignment="1">
      <alignment horizontal="center" vertical="top" wrapText="1"/>
    </xf>
    <xf numFmtId="0" fontId="0" fillId="24" borderId="27" xfId="0" applyFill="1" applyBorder="1" applyAlignment="1">
      <alignment vertical="top"/>
    </xf>
    <xf numFmtId="0" fontId="17" fillId="0" borderId="0" xfId="0" applyFont="1" applyAlignment="1">
      <alignment vertical="top"/>
    </xf>
    <xf numFmtId="0" fontId="0" fillId="24" borderId="28" xfId="0" applyFill="1" applyBorder="1" applyAlignment="1">
      <alignment vertical="top"/>
    </xf>
    <xf numFmtId="0" fontId="19" fillId="25" borderId="50" xfId="0" applyFont="1" applyFill="1" applyBorder="1" applyAlignment="1">
      <alignment horizontal="center"/>
    </xf>
    <xf numFmtId="0" fontId="19" fillId="25" borderId="51" xfId="0" applyFont="1" applyFill="1" applyBorder="1" applyAlignment="1">
      <alignment horizontal="center"/>
    </xf>
    <xf numFmtId="0" fontId="17" fillId="0" borderId="0" xfId="0" applyFont="1" applyBorder="1"/>
    <xf numFmtId="0" fontId="37" fillId="24" borderId="24" xfId="0" applyFont="1" applyFill="1" applyBorder="1" applyAlignment="1">
      <alignment horizontal="center" wrapText="1"/>
    </xf>
    <xf numFmtId="0" fontId="33" fillId="0" borderId="0" xfId="0" applyFont="1"/>
    <xf numFmtId="0" fontId="19" fillId="25" borderId="11" xfId="0" applyFont="1" applyFill="1" applyBorder="1" applyAlignment="1">
      <alignment horizontal="left"/>
    </xf>
    <xf numFmtId="0" fontId="19" fillId="25" borderId="12" xfId="0" applyFont="1" applyFill="1" applyBorder="1"/>
    <xf numFmtId="0" fontId="19" fillId="25" borderId="13" xfId="0" applyFont="1" applyFill="1" applyBorder="1"/>
    <xf numFmtId="0" fontId="19" fillId="25" borderId="14" xfId="0" applyFont="1" applyFill="1" applyBorder="1"/>
    <xf numFmtId="0" fontId="19" fillId="25" borderId="15" xfId="0" applyFont="1" applyFill="1" applyBorder="1" applyAlignment="1">
      <alignment horizontal="left"/>
    </xf>
    <xf numFmtId="0" fontId="19" fillId="25" borderId="16" xfId="0" applyFont="1" applyFill="1" applyBorder="1" applyAlignment="1">
      <alignment horizontal="center"/>
    </xf>
    <xf numFmtId="0" fontId="19" fillId="25" borderId="12" xfId="0" applyFont="1" applyFill="1" applyBorder="1" applyAlignment="1">
      <alignment horizontal="center"/>
    </xf>
    <xf numFmtId="0" fontId="19" fillId="25" borderId="14" xfId="0" applyFont="1" applyFill="1" applyBorder="1" applyAlignment="1">
      <alignment horizontal="center"/>
    </xf>
    <xf numFmtId="0" fontId="19" fillId="25" borderId="19" xfId="0" applyFont="1" applyFill="1" applyBorder="1"/>
    <xf numFmtId="0" fontId="19" fillId="25" borderId="52" xfId="0" applyFont="1" applyFill="1" applyBorder="1"/>
    <xf numFmtId="0" fontId="20" fillId="0" borderId="31" xfId="0" applyFont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19" fillId="25" borderId="18" xfId="0" applyFont="1" applyFill="1" applyBorder="1" applyAlignment="1">
      <alignment horizontal="center"/>
    </xf>
    <xf numFmtId="0" fontId="20" fillId="0" borderId="44" xfId="0" applyFont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20" fillId="0" borderId="42" xfId="0" applyFont="1" applyBorder="1" applyAlignment="1">
      <alignment horizontal="center"/>
    </xf>
    <xf numFmtId="0" fontId="20" fillId="0" borderId="43" xfId="0" applyFont="1" applyBorder="1" applyAlignment="1">
      <alignment horizontal="center"/>
    </xf>
    <xf numFmtId="0" fontId="20" fillId="0" borderId="46" xfId="0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19" fillId="25" borderId="49" xfId="0" applyFont="1" applyFill="1" applyBorder="1" applyAlignment="1">
      <alignment horizontal="center"/>
    </xf>
    <xf numFmtId="0" fontId="22" fillId="24" borderId="25" xfId="30" applyFill="1" applyBorder="1" applyAlignment="1">
      <alignment vertical="top" wrapText="1"/>
    </xf>
    <xf numFmtId="0" fontId="25" fillId="24" borderId="25" xfId="0" applyFont="1" applyFill="1" applyBorder="1" applyAlignment="1">
      <alignment horizontal="right" vertical="top" wrapText="1"/>
    </xf>
    <xf numFmtId="0" fontId="17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horizontal="center" vertical="top"/>
    </xf>
    <xf numFmtId="0" fontId="25" fillId="0" borderId="54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/>
    </xf>
    <xf numFmtId="0" fontId="19" fillId="25" borderId="12" xfId="0" applyFont="1" applyFill="1" applyBorder="1" applyAlignment="1">
      <alignment horizontal="center" wrapText="1"/>
    </xf>
    <xf numFmtId="0" fontId="17" fillId="25" borderId="13" xfId="0" applyFont="1" applyFill="1" applyBorder="1"/>
    <xf numFmtId="0" fontId="19" fillId="25" borderId="13" xfId="0" applyFont="1" applyFill="1" applyBorder="1" applyAlignment="1">
      <alignment horizontal="center" wrapText="1"/>
    </xf>
    <xf numFmtId="0" fontId="19" fillId="25" borderId="13" xfId="0" applyFont="1" applyFill="1" applyBorder="1" applyAlignment="1">
      <alignment horizontal="left" wrapText="1"/>
    </xf>
    <xf numFmtId="0" fontId="19" fillId="25" borderId="13" xfId="0" applyFont="1" applyFill="1" applyBorder="1" applyAlignment="1">
      <alignment horizontal="left"/>
    </xf>
    <xf numFmtId="0" fontId="25" fillId="24" borderId="24" xfId="0" applyFont="1" applyFill="1" applyBorder="1" applyAlignment="1">
      <alignment horizontal="center" wrapText="1"/>
    </xf>
    <xf numFmtId="0" fontId="25" fillId="25" borderId="49" xfId="0" applyFont="1" applyFill="1" applyBorder="1" applyAlignment="1">
      <alignment horizontal="center"/>
    </xf>
    <xf numFmtId="0" fontId="19" fillId="25" borderId="49" xfId="0" applyFont="1" applyFill="1" applyBorder="1" applyAlignment="1">
      <alignment horizontal="center" vertical="top" wrapText="1"/>
    </xf>
    <xf numFmtId="0" fontId="19" fillId="25" borderId="50" xfId="0" applyFont="1" applyFill="1" applyBorder="1" applyAlignment="1">
      <alignment horizontal="center" vertical="top" wrapText="1"/>
    </xf>
    <xf numFmtId="0" fontId="19" fillId="25" borderId="51" xfId="0" applyFont="1" applyFill="1" applyBorder="1" applyAlignment="1">
      <alignment horizontal="center" vertical="top" wrapText="1"/>
    </xf>
    <xf numFmtId="0" fontId="19" fillId="25" borderId="52" xfId="0" applyFont="1" applyFill="1" applyBorder="1" applyAlignment="1">
      <alignment horizontal="center" vertical="top" wrapText="1"/>
    </xf>
    <xf numFmtId="0" fontId="18" fillId="25" borderId="16" xfId="0" applyFont="1" applyFill="1" applyBorder="1" applyAlignment="1">
      <alignment horizontal="center"/>
    </xf>
    <xf numFmtId="14" fontId="38" fillId="0" borderId="0" xfId="0" applyNumberFormat="1" applyFont="1" applyAlignment="1">
      <alignment horizontal="left" wrapText="1"/>
    </xf>
    <xf numFmtId="0" fontId="20" fillId="0" borderId="55" xfId="0" applyFont="1" applyBorder="1" applyAlignment="1">
      <alignment horizontal="center"/>
    </xf>
    <xf numFmtId="0" fontId="34" fillId="0" borderId="0" xfId="0" applyFont="1" applyAlignment="1">
      <alignment horizontal="right"/>
    </xf>
    <xf numFmtId="0" fontId="25" fillId="25" borderId="16" xfId="0" applyFont="1" applyFill="1" applyBorder="1" applyAlignment="1">
      <alignment horizontal="center"/>
    </xf>
    <xf numFmtId="0" fontId="25" fillId="25" borderId="16" xfId="0" applyFont="1" applyFill="1" applyBorder="1" applyAlignment="1">
      <alignment horizontal="center" wrapText="1"/>
    </xf>
    <xf numFmtId="1" fontId="25" fillId="25" borderId="16" xfId="0" applyNumberFormat="1" applyFont="1" applyFill="1" applyBorder="1" applyAlignment="1">
      <alignment horizontal="center" wrapText="1"/>
    </xf>
    <xf numFmtId="0" fontId="39" fillId="24" borderId="47" xfId="0" applyFont="1" applyFill="1" applyBorder="1" applyAlignment="1">
      <alignment horizontal="center" vertical="center" wrapText="1"/>
    </xf>
    <xf numFmtId="0" fontId="40" fillId="24" borderId="47" xfId="0" applyFont="1" applyFill="1" applyBorder="1" applyAlignment="1">
      <alignment horizontal="center" vertical="center" wrapText="1"/>
    </xf>
    <xf numFmtId="1" fontId="39" fillId="24" borderId="47" xfId="0" applyNumberFormat="1" applyFont="1" applyFill="1" applyBorder="1" applyAlignment="1">
      <alignment horizontal="center" vertical="center" wrapText="1"/>
    </xf>
    <xf numFmtId="0" fontId="39" fillId="24" borderId="31" xfId="0" applyFont="1" applyFill="1" applyBorder="1" applyAlignment="1">
      <alignment horizontal="center" vertical="center" wrapText="1"/>
    </xf>
    <xf numFmtId="0" fontId="40" fillId="24" borderId="31" xfId="0" applyFont="1" applyFill="1" applyBorder="1" applyAlignment="1">
      <alignment horizontal="center" vertical="center" wrapText="1"/>
    </xf>
    <xf numFmtId="1" fontId="39" fillId="24" borderId="31" xfId="0" applyNumberFormat="1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wrapText="1"/>
    </xf>
    <xf numFmtId="0" fontId="19" fillId="0" borderId="58" xfId="0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wrapText="1"/>
    </xf>
    <xf numFmtId="0" fontId="23" fillId="0" borderId="60" xfId="0" applyFont="1" applyFill="1" applyBorder="1" applyAlignment="1">
      <alignment horizontal="center" wrapText="1"/>
    </xf>
    <xf numFmtId="0" fontId="19" fillId="25" borderId="12" xfId="0" applyFont="1" applyFill="1" applyBorder="1" applyAlignment="1">
      <alignment horizontal="left"/>
    </xf>
    <xf numFmtId="0" fontId="19" fillId="25" borderId="61" xfId="0" applyFont="1" applyFill="1" applyBorder="1" applyAlignment="1">
      <alignment horizontal="center" vertical="center"/>
    </xf>
    <xf numFmtId="0" fontId="19" fillId="25" borderId="62" xfId="0" applyFont="1" applyFill="1" applyBorder="1" applyAlignment="1">
      <alignment horizontal="center" vertical="center"/>
    </xf>
    <xf numFmtId="0" fontId="19" fillId="25" borderId="11" xfId="0" applyFont="1" applyFill="1" applyBorder="1" applyAlignment="1">
      <alignment horizontal="center" vertical="center"/>
    </xf>
    <xf numFmtId="0" fontId="19" fillId="25" borderId="17" xfId="0" applyFont="1" applyFill="1" applyBorder="1" applyAlignment="1">
      <alignment horizontal="center" vertical="center"/>
    </xf>
    <xf numFmtId="0" fontId="19" fillId="25" borderId="61" xfId="0" applyFont="1" applyFill="1" applyBorder="1" applyAlignment="1">
      <alignment horizontal="center" vertical="center" wrapText="1"/>
    </xf>
    <xf numFmtId="0" fontId="19" fillId="25" borderId="62" xfId="0" applyFont="1" applyFill="1" applyBorder="1" applyAlignment="1">
      <alignment horizontal="center" vertical="center" wrapText="1"/>
    </xf>
    <xf numFmtId="0" fontId="19" fillId="26" borderId="56" xfId="0" applyFont="1" applyFill="1" applyBorder="1" applyAlignment="1">
      <alignment horizontal="center" vertical="top" wrapText="1"/>
    </xf>
    <xf numFmtId="0" fontId="19" fillId="26" borderId="57" xfId="0" applyFont="1" applyFill="1" applyBorder="1" applyAlignment="1">
      <alignment horizontal="center" vertical="top" wrapText="1"/>
    </xf>
    <xf numFmtId="0" fontId="19" fillId="26" borderId="20" xfId="0" applyFont="1" applyFill="1" applyBorder="1" applyAlignment="1">
      <alignment horizontal="center" vertical="top" wrapText="1"/>
    </xf>
    <xf numFmtId="0" fontId="19" fillId="26" borderId="21" xfId="0" applyFont="1" applyFill="1" applyBorder="1" applyAlignment="1">
      <alignment horizontal="center" vertical="top" wrapText="1"/>
    </xf>
    <xf numFmtId="0" fontId="19" fillId="26" borderId="23" xfId="0" applyFont="1" applyFill="1" applyBorder="1" applyAlignment="1">
      <alignment horizontal="center" vertical="top" wrapText="1"/>
    </xf>
    <xf numFmtId="0" fontId="19" fillId="0" borderId="54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26" borderId="33" xfId="0" applyFont="1" applyFill="1" applyBorder="1" applyAlignment="1">
      <alignment horizontal="center" vertical="center" wrapText="1"/>
    </xf>
    <xf numFmtId="0" fontId="19" fillId="26" borderId="15" xfId="0" applyFont="1" applyFill="1" applyBorder="1" applyAlignment="1">
      <alignment horizontal="center" vertical="center" wrapText="1"/>
    </xf>
    <xf numFmtId="0" fontId="19" fillId="26" borderId="39" xfId="0" applyFont="1" applyFill="1" applyBorder="1" applyAlignment="1">
      <alignment horizontal="center" wrapText="1"/>
    </xf>
    <xf numFmtId="0" fontId="19" fillId="26" borderId="34" xfId="0" applyFont="1" applyFill="1" applyBorder="1" applyAlignment="1">
      <alignment horizontal="center" wrapText="1"/>
    </xf>
    <xf numFmtId="0" fontId="19" fillId="26" borderId="10" xfId="0" applyFont="1" applyFill="1" applyBorder="1" applyAlignment="1">
      <alignment horizontal="center" vertical="top" wrapText="1"/>
    </xf>
    <xf numFmtId="0" fontId="19" fillId="26" borderId="38" xfId="0" applyFont="1" applyFill="1" applyBorder="1" applyAlignment="1">
      <alignment horizontal="center" wrapText="1"/>
    </xf>
    <xf numFmtId="0" fontId="19" fillId="0" borderId="52" xfId="0" applyFont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/>
              <a:t>Figura 1. MDDA</a:t>
            </a:r>
            <a:r>
              <a:rPr lang="en-US" sz="1800" baseline="0"/>
              <a:t> -</a:t>
            </a:r>
            <a:r>
              <a:rPr lang="en-US" sz="1800"/>
              <a:t> Distribuição dos casos de diarreia aguda por semana epidemiológica, município de São Paulo, 2016</a:t>
            </a:r>
          </a:p>
        </c:rich>
      </c:tx>
      <c:layout>
        <c:manualLayout>
          <c:xMode val="edge"/>
          <c:yMode val="edge"/>
          <c:x val="0.15556099262438244"/>
          <c:y val="4.010770072840438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424256451163407E-2"/>
          <c:y val="0.18597839436557484"/>
          <c:w val="0.89823165847528164"/>
          <c:h val="0.688934779027844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 01 Capital 2016'!$B$88:$BA$88</c:f>
              <c:numCache>
                <c:formatCode>General</c:formatCode>
                <c:ptCount val="52"/>
                <c:pt idx="0">
                  <c:v>6574</c:v>
                </c:pt>
                <c:pt idx="1">
                  <c:v>6823</c:v>
                </c:pt>
                <c:pt idx="2">
                  <c:v>5800</c:v>
                </c:pt>
                <c:pt idx="3">
                  <c:v>6189</c:v>
                </c:pt>
                <c:pt idx="4">
                  <c:v>6480</c:v>
                </c:pt>
                <c:pt idx="5">
                  <c:v>6258</c:v>
                </c:pt>
                <c:pt idx="6">
                  <c:v>7368</c:v>
                </c:pt>
                <c:pt idx="7">
                  <c:v>8246</c:v>
                </c:pt>
                <c:pt idx="8">
                  <c:v>7930</c:v>
                </c:pt>
                <c:pt idx="9">
                  <c:v>8661</c:v>
                </c:pt>
                <c:pt idx="10">
                  <c:v>7531</c:v>
                </c:pt>
                <c:pt idx="11">
                  <c:v>6571</c:v>
                </c:pt>
                <c:pt idx="12">
                  <c:v>6276</c:v>
                </c:pt>
                <c:pt idx="13">
                  <c:v>5637</c:v>
                </c:pt>
                <c:pt idx="14">
                  <c:v>5843</c:v>
                </c:pt>
                <c:pt idx="15">
                  <c:v>5028</c:v>
                </c:pt>
                <c:pt idx="16">
                  <c:v>4869</c:v>
                </c:pt>
                <c:pt idx="17">
                  <c:v>4387</c:v>
                </c:pt>
                <c:pt idx="18">
                  <c:v>4849</c:v>
                </c:pt>
                <c:pt idx="19">
                  <c:v>4583</c:v>
                </c:pt>
                <c:pt idx="20">
                  <c:v>4019</c:v>
                </c:pt>
                <c:pt idx="21">
                  <c:v>4375</c:v>
                </c:pt>
                <c:pt idx="22">
                  <c:v>4288</c:v>
                </c:pt>
                <c:pt idx="23">
                  <c:v>4537</c:v>
                </c:pt>
                <c:pt idx="24">
                  <c:v>5106</c:v>
                </c:pt>
                <c:pt idx="25">
                  <c:v>5604</c:v>
                </c:pt>
                <c:pt idx="26">
                  <c:v>6399</c:v>
                </c:pt>
                <c:pt idx="27">
                  <c:v>6928</c:v>
                </c:pt>
                <c:pt idx="28">
                  <c:v>5732</c:v>
                </c:pt>
                <c:pt idx="29">
                  <c:v>5559</c:v>
                </c:pt>
                <c:pt idx="30">
                  <c:v>5878</c:v>
                </c:pt>
                <c:pt idx="31">
                  <c:v>5813</c:v>
                </c:pt>
                <c:pt idx="32">
                  <c:v>5725</c:v>
                </c:pt>
                <c:pt idx="33">
                  <c:v>5072</c:v>
                </c:pt>
                <c:pt idx="34">
                  <c:v>5076</c:v>
                </c:pt>
                <c:pt idx="35">
                  <c:v>4733</c:v>
                </c:pt>
                <c:pt idx="36">
                  <c:v>4758</c:v>
                </c:pt>
                <c:pt idx="37">
                  <c:v>4414</c:v>
                </c:pt>
                <c:pt idx="38">
                  <c:v>4000</c:v>
                </c:pt>
                <c:pt idx="39">
                  <c:v>3936</c:v>
                </c:pt>
                <c:pt idx="40">
                  <c:v>3727</c:v>
                </c:pt>
                <c:pt idx="41">
                  <c:v>4315</c:v>
                </c:pt>
                <c:pt idx="42">
                  <c:v>4411</c:v>
                </c:pt>
                <c:pt idx="43">
                  <c:v>3824</c:v>
                </c:pt>
                <c:pt idx="44">
                  <c:v>4237</c:v>
                </c:pt>
                <c:pt idx="45">
                  <c:v>3743</c:v>
                </c:pt>
                <c:pt idx="46">
                  <c:v>3954</c:v>
                </c:pt>
                <c:pt idx="47">
                  <c:v>3891</c:v>
                </c:pt>
                <c:pt idx="48">
                  <c:v>4065</c:v>
                </c:pt>
                <c:pt idx="49">
                  <c:v>4116</c:v>
                </c:pt>
                <c:pt idx="50">
                  <c:v>3644</c:v>
                </c:pt>
                <c:pt idx="51">
                  <c:v>3970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59168"/>
        <c:axId val="66985280"/>
      </c:lineChart>
      <c:catAx>
        <c:axId val="93959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6985280"/>
        <c:crosses val="autoZero"/>
        <c:auto val="1"/>
        <c:lblAlgn val="ctr"/>
        <c:lblOffset val="100"/>
        <c:noMultiLvlLbl val="0"/>
      </c:catAx>
      <c:valAx>
        <c:axId val="66985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395916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 - Número de casos de diarreia segundo a faixa etária, por trimestre de ocorrência </a:t>
            </a:r>
            <a:r>
              <a:rPr lang="pt-BR" sz="1800" b="1" i="0" u="none" strike="noStrike" baseline="0"/>
              <a:t>(tendência bruta , </a:t>
            </a:r>
            <a:r>
              <a:rPr lang="pt-BR" sz="1800" b="1" i="0" u="sng" strike="noStrike" baseline="0"/>
              <a:t>sem</a:t>
            </a:r>
            <a:r>
              <a:rPr lang="pt-BR" sz="1800" b="1" i="0" u="none" strike="noStrike" baseline="0"/>
              <a:t> correção pelo intervalo de faixas etárias)</a:t>
            </a:r>
            <a:r>
              <a:rPr lang="pt-BR"/>
              <a:t>, município de São Paulo, ESP, 2016 </a:t>
            </a:r>
          </a:p>
        </c:rich>
      </c:tx>
      <c:layout>
        <c:manualLayout>
          <c:xMode val="edge"/>
          <c:yMode val="edge"/>
          <c:x val="0.13526778445577006"/>
          <c:y val="3.17917420553929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0623995546913"/>
          <c:y val="0.22441559591376464"/>
          <c:w val="0.84353481147595333"/>
          <c:h val="0.640975087437610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 01 Capital 2016'!$B$95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 01 Capital 2016'!$A$96:$A$99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2016'!$B$96:$B$99</c:f>
              <c:numCache>
                <c:formatCode>General</c:formatCode>
                <c:ptCount val="4"/>
                <c:pt idx="0">
                  <c:v>5422</c:v>
                </c:pt>
                <c:pt idx="1">
                  <c:v>3378</c:v>
                </c:pt>
                <c:pt idx="2">
                  <c:v>2993</c:v>
                </c:pt>
                <c:pt idx="3">
                  <c:v>2047</c:v>
                </c:pt>
              </c:numCache>
            </c:numRef>
          </c:val>
        </c:ser>
        <c:ser>
          <c:idx val="1"/>
          <c:order val="1"/>
          <c:tx>
            <c:strRef>
              <c:f>'GVE 01 Capital 2016'!$C$95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 01 Capital 2016'!$A$96:$A$99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2016'!$C$96:$C$99</c:f>
              <c:numCache>
                <c:formatCode>General</c:formatCode>
                <c:ptCount val="4"/>
                <c:pt idx="0">
                  <c:v>14309</c:v>
                </c:pt>
                <c:pt idx="1">
                  <c:v>12291</c:v>
                </c:pt>
                <c:pt idx="2">
                  <c:v>13137</c:v>
                </c:pt>
                <c:pt idx="3">
                  <c:v>7453</c:v>
                </c:pt>
              </c:numCache>
            </c:numRef>
          </c:val>
        </c:ser>
        <c:ser>
          <c:idx val="2"/>
          <c:order val="2"/>
          <c:tx>
            <c:strRef>
              <c:f>'GVE 01 Capital 2016'!$D$95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 01 Capital 2016'!$A$96:$A$99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2016'!$D$96:$D$99</c:f>
              <c:numCache>
                <c:formatCode>General</c:formatCode>
                <c:ptCount val="4"/>
                <c:pt idx="0">
                  <c:v>6754</c:v>
                </c:pt>
                <c:pt idx="1">
                  <c:v>5432</c:v>
                </c:pt>
                <c:pt idx="2">
                  <c:v>7158</c:v>
                </c:pt>
                <c:pt idx="3">
                  <c:v>4462</c:v>
                </c:pt>
              </c:numCache>
            </c:numRef>
          </c:val>
        </c:ser>
        <c:ser>
          <c:idx val="3"/>
          <c:order val="3"/>
          <c:tx>
            <c:strRef>
              <c:f>'GVE 01 Capital 2016'!$E$95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 01 Capital 2016'!$A$96:$A$99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2016'!$E$96:$E$99</c:f>
              <c:numCache>
                <c:formatCode>General</c:formatCode>
                <c:ptCount val="4"/>
                <c:pt idx="0">
                  <c:v>63488</c:v>
                </c:pt>
                <c:pt idx="1">
                  <c:v>41075</c:v>
                </c:pt>
                <c:pt idx="2">
                  <c:v>45646</c:v>
                </c:pt>
                <c:pt idx="3">
                  <c:v>36986</c:v>
                </c:pt>
              </c:numCache>
            </c:numRef>
          </c:val>
        </c:ser>
        <c:ser>
          <c:idx val="4"/>
          <c:order val="4"/>
          <c:tx>
            <c:strRef>
              <c:f>'GVE 01 Capital 2016'!$F$95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 01 Capital 2016'!$A$96:$A$99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2016'!$F$96:$F$99</c:f>
              <c:numCache>
                <c:formatCode>General</c:formatCode>
                <c:ptCount val="4"/>
                <c:pt idx="0">
                  <c:v>734</c:v>
                </c:pt>
                <c:pt idx="1">
                  <c:v>949</c:v>
                </c:pt>
                <c:pt idx="2">
                  <c:v>1153</c:v>
                </c:pt>
                <c:pt idx="3">
                  <c:v>885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93959680"/>
        <c:axId val="67265664"/>
      </c:barChart>
      <c:catAx>
        <c:axId val="939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7265664"/>
        <c:crosses val="autoZero"/>
        <c:auto val="1"/>
        <c:lblAlgn val="ctr"/>
        <c:lblOffset val="100"/>
        <c:noMultiLvlLbl val="0"/>
      </c:catAx>
      <c:valAx>
        <c:axId val="67265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3959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298450847642082"/>
          <c:y val="0.92362063299932329"/>
          <c:w val="0.41570792298544168"/>
          <c:h val="4.672298688495951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Figura 3. MDDA</a:t>
            </a:r>
            <a:r>
              <a:rPr lang="en-US" baseline="0"/>
              <a:t> -</a:t>
            </a:r>
            <a:r>
              <a:rPr lang="en-US"/>
              <a:t> Número de casos de diarreia segundo o tratamento realizado, por trimestre de ocorrência, município de São Paulo, ESP, 2016</a:t>
            </a:r>
          </a:p>
        </c:rich>
      </c:tx>
      <c:layout>
        <c:manualLayout>
          <c:xMode val="edge"/>
          <c:yMode val="edge"/>
          <c:x val="0.14663156633915217"/>
          <c:y val="2.32461859282200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2092247767383733E-2"/>
          <c:y val="0.16716653454446503"/>
          <c:w val="0.88498175069883633"/>
          <c:h val="0.68418550489650876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01 Capital 2016'!$A$96:$A$99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2016'!$H$96:$H$99</c:f>
              <c:numCache>
                <c:formatCode>General</c:formatCode>
                <c:ptCount val="4"/>
                <c:pt idx="0">
                  <c:v>40713</c:v>
                </c:pt>
                <c:pt idx="1">
                  <c:v>29674</c:v>
                </c:pt>
                <c:pt idx="2">
                  <c:v>30842</c:v>
                </c:pt>
                <c:pt idx="3">
                  <c:v>21956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01 Capital 2016'!$A$96:$A$99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2016'!$I$96:$I$99</c:f>
              <c:numCache>
                <c:formatCode>General</c:formatCode>
                <c:ptCount val="4"/>
                <c:pt idx="0">
                  <c:v>15214</c:v>
                </c:pt>
                <c:pt idx="1">
                  <c:v>10591</c:v>
                </c:pt>
                <c:pt idx="2">
                  <c:v>11346</c:v>
                </c:pt>
                <c:pt idx="3">
                  <c:v>9619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01 Capital 2016'!$A$96:$A$99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2016'!$J$96:$J$99</c:f>
              <c:numCache>
                <c:formatCode>General</c:formatCode>
                <c:ptCount val="4"/>
                <c:pt idx="0">
                  <c:v>33512</c:v>
                </c:pt>
                <c:pt idx="1">
                  <c:v>22106</c:v>
                </c:pt>
                <c:pt idx="2">
                  <c:v>27320</c:v>
                </c:pt>
                <c:pt idx="3">
                  <c:v>19713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01 Capital 2016'!$A$96:$A$99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2016'!$K$96:$K$99</c:f>
              <c:numCache>
                <c:formatCode>General</c:formatCode>
                <c:ptCount val="4"/>
                <c:pt idx="0">
                  <c:v>1268</c:v>
                </c:pt>
                <c:pt idx="1">
                  <c:v>754</c:v>
                </c:pt>
                <c:pt idx="2">
                  <c:v>579</c:v>
                </c:pt>
                <c:pt idx="3">
                  <c:v>545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93961728"/>
        <c:axId val="67267968"/>
      </c:barChart>
      <c:catAx>
        <c:axId val="93961728"/>
        <c:scaling>
          <c:orientation val="minMax"/>
        </c:scaling>
        <c:delete val="0"/>
        <c:axPos val="b"/>
        <c:majorTickMark val="out"/>
        <c:minorTickMark val="none"/>
        <c:tickLblPos val="nextTo"/>
        <c:crossAx val="67267968"/>
        <c:crosses val="autoZero"/>
        <c:auto val="1"/>
        <c:lblAlgn val="ctr"/>
        <c:lblOffset val="100"/>
        <c:noMultiLvlLbl val="0"/>
      </c:catAx>
      <c:valAx>
        <c:axId val="67267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39617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zoomScale="77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0</xdr:col>
      <xdr:colOff>685800</xdr:colOff>
      <xdr:row>4</xdr:row>
      <xdr:rowOff>38100</xdr:rowOff>
    </xdr:to>
    <xdr:pic>
      <xdr:nvPicPr>
        <xdr:cNvPr id="12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5"/>
          <a:ext cx="600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6331" cy="601188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L104"/>
  <sheetViews>
    <sheetView topLeftCell="A85" zoomScaleNormal="100" workbookViewId="0">
      <selection activeCell="O102" sqref="O102"/>
    </sheetView>
  </sheetViews>
  <sheetFormatPr defaultRowHeight="15" customHeight="1" x14ac:dyDescent="0.2"/>
  <cols>
    <col min="1" max="1" width="14.85546875" style="1" customWidth="1"/>
    <col min="2" max="2" width="13.28515625" style="1" customWidth="1"/>
    <col min="3" max="3" width="12.5703125" style="1" customWidth="1"/>
    <col min="4" max="6" width="9.140625" style="1"/>
    <col min="7" max="7" width="10.85546875" style="1" customWidth="1"/>
    <col min="8" max="12" width="9.140625" style="1"/>
    <col min="13" max="13" width="14.28515625" style="1" customWidth="1"/>
    <col min="14" max="14" width="14" style="1" bestFit="1" customWidth="1"/>
    <col min="15" max="15" width="13.140625" style="1" bestFit="1" customWidth="1"/>
    <col min="16" max="49" width="9.140625" style="1"/>
    <col min="50" max="50" width="0.140625" style="1" customWidth="1"/>
    <col min="51" max="16384" width="9.140625" style="1"/>
  </cols>
  <sheetData>
    <row r="1" spans="1:9" ht="15" customHeight="1" x14ac:dyDescent="0.2">
      <c r="A1" s="2"/>
      <c r="B1" s="3" t="s">
        <v>0</v>
      </c>
      <c r="G1" s="4"/>
    </row>
    <row r="2" spans="1:9" ht="15" customHeight="1" x14ac:dyDescent="0.2">
      <c r="A2" s="2"/>
      <c r="B2" s="3" t="s">
        <v>1</v>
      </c>
    </row>
    <row r="3" spans="1:9" ht="15" customHeight="1" x14ac:dyDescent="0.25">
      <c r="A3" s="2"/>
      <c r="B3" s="3" t="s">
        <v>2</v>
      </c>
      <c r="I3" s="16" t="s">
        <v>45</v>
      </c>
    </row>
    <row r="4" spans="1:9" ht="15" customHeight="1" x14ac:dyDescent="0.2">
      <c r="A4" s="2"/>
      <c r="B4" s="3" t="s">
        <v>3</v>
      </c>
    </row>
    <row r="5" spans="1:9" ht="15" customHeight="1" x14ac:dyDescent="0.25">
      <c r="A5" s="2"/>
      <c r="B5" s="5" t="s">
        <v>4</v>
      </c>
      <c r="H5" s="16" t="s">
        <v>46</v>
      </c>
    </row>
    <row r="6" spans="1:9" ht="15" customHeight="1" x14ac:dyDescent="0.2">
      <c r="A6" s="2"/>
      <c r="B6" s="5" t="s">
        <v>5</v>
      </c>
    </row>
    <row r="7" spans="1:9" ht="15" customHeight="1" x14ac:dyDescent="0.2">
      <c r="A7" s="2"/>
      <c r="B7" s="6" t="s">
        <v>6</v>
      </c>
    </row>
    <row r="8" spans="1:9" ht="15" customHeight="1" x14ac:dyDescent="0.2">
      <c r="A8" s="7"/>
    </row>
    <row r="9" spans="1:9" ht="15" customHeight="1" x14ac:dyDescent="0.2">
      <c r="A9" s="7"/>
      <c r="D9" s="17" t="s">
        <v>35</v>
      </c>
    </row>
    <row r="10" spans="1:9" ht="15" customHeight="1" x14ac:dyDescent="0.2">
      <c r="A10" s="7"/>
      <c r="D10" s="18" t="s">
        <v>36</v>
      </c>
    </row>
    <row r="11" spans="1:9" ht="15" customHeight="1" x14ac:dyDescent="0.2">
      <c r="A11" s="7"/>
      <c r="D11" s="18" t="s">
        <v>37</v>
      </c>
    </row>
    <row r="12" spans="1:9" ht="15" customHeight="1" x14ac:dyDescent="0.2">
      <c r="A12" s="7"/>
      <c r="D12" s="17" t="s">
        <v>47</v>
      </c>
    </row>
    <row r="13" spans="1:9" ht="15" customHeight="1" x14ac:dyDescent="0.2">
      <c r="A13" s="7"/>
      <c r="D13" s="17" t="s">
        <v>38</v>
      </c>
    </row>
    <row r="14" spans="1:9" ht="15" customHeight="1" x14ac:dyDescent="0.2">
      <c r="A14" s="7"/>
      <c r="D14" s="17" t="s">
        <v>39</v>
      </c>
    </row>
    <row r="15" spans="1:9" ht="15" customHeight="1" x14ac:dyDescent="0.2">
      <c r="A15" s="7"/>
    </row>
    <row r="17" spans="1:34" ht="15" customHeight="1" thickBot="1" x14ac:dyDescent="0.3">
      <c r="A17" s="19" t="s">
        <v>49</v>
      </c>
      <c r="B17" s="4"/>
      <c r="C17" s="4"/>
      <c r="D17" s="4"/>
      <c r="E17" s="4"/>
      <c r="F17" s="4"/>
      <c r="G17" s="4"/>
      <c r="H17" s="4"/>
      <c r="I17" s="4"/>
      <c r="J17" s="4"/>
      <c r="K17" s="4"/>
      <c r="M17" s="12"/>
    </row>
    <row r="18" spans="1:34" ht="15" customHeight="1" thickBot="1" x14ac:dyDescent="0.25">
      <c r="A18" s="114" t="s">
        <v>7</v>
      </c>
      <c r="B18" s="116" t="s">
        <v>10</v>
      </c>
      <c r="C18" s="116"/>
      <c r="D18" s="116"/>
      <c r="E18" s="116"/>
      <c r="F18" s="116"/>
      <c r="G18" s="117"/>
      <c r="H18" s="117" t="s">
        <v>11</v>
      </c>
      <c r="I18" s="117"/>
      <c r="J18" s="117"/>
      <c r="K18" s="117"/>
      <c r="L18" s="117"/>
      <c r="M18" s="117" t="s">
        <v>12</v>
      </c>
      <c r="N18" s="107" t="s">
        <v>13</v>
      </c>
      <c r="O18" s="103" t="s">
        <v>42</v>
      </c>
    </row>
    <row r="19" spans="1:34" ht="15" customHeight="1" thickBot="1" x14ac:dyDescent="0.3">
      <c r="A19" s="115"/>
      <c r="B19" s="21" t="s">
        <v>14</v>
      </c>
      <c r="C19" s="21" t="s">
        <v>15</v>
      </c>
      <c r="D19" s="21" t="s">
        <v>16</v>
      </c>
      <c r="E19" s="21" t="s">
        <v>17</v>
      </c>
      <c r="F19" s="21" t="s">
        <v>18</v>
      </c>
      <c r="G19" s="22" t="s">
        <v>8</v>
      </c>
      <c r="H19" s="23" t="s">
        <v>19</v>
      </c>
      <c r="I19" s="24" t="s">
        <v>20</v>
      </c>
      <c r="J19" s="24" t="s">
        <v>21</v>
      </c>
      <c r="K19" s="25" t="s">
        <v>18</v>
      </c>
      <c r="L19" s="26" t="s">
        <v>8</v>
      </c>
      <c r="M19" s="119"/>
      <c r="N19" s="108"/>
      <c r="O19" s="104"/>
      <c r="Q19"/>
    </row>
    <row r="20" spans="1:34" ht="15" customHeight="1" x14ac:dyDescent="0.2">
      <c r="A20" s="90">
        <v>1</v>
      </c>
      <c r="B20" s="90">
        <v>239</v>
      </c>
      <c r="C20" s="90">
        <v>653</v>
      </c>
      <c r="D20" s="90">
        <v>467</v>
      </c>
      <c r="E20" s="90">
        <v>5215</v>
      </c>
      <c r="F20" s="90">
        <v>0</v>
      </c>
      <c r="G20" s="91">
        <v>6574</v>
      </c>
      <c r="H20" s="90">
        <v>2776</v>
      </c>
      <c r="I20" s="90">
        <v>960</v>
      </c>
      <c r="J20" s="90">
        <v>2741</v>
      </c>
      <c r="K20" s="90">
        <v>97</v>
      </c>
      <c r="L20" s="91">
        <v>6574</v>
      </c>
      <c r="M20" s="90">
        <v>114</v>
      </c>
      <c r="N20" s="90">
        <v>112</v>
      </c>
      <c r="O20" s="92">
        <v>98.25</v>
      </c>
      <c r="AG20" s="10"/>
      <c r="AH20" s="10"/>
    </row>
    <row r="21" spans="1:34" ht="15" customHeight="1" x14ac:dyDescent="0.2">
      <c r="A21" s="93">
        <v>2</v>
      </c>
      <c r="B21" s="93">
        <v>232</v>
      </c>
      <c r="C21" s="93">
        <v>636</v>
      </c>
      <c r="D21" s="93">
        <v>662</v>
      </c>
      <c r="E21" s="93">
        <v>5261</v>
      </c>
      <c r="F21" s="93">
        <v>32</v>
      </c>
      <c r="G21" s="94">
        <v>6823</v>
      </c>
      <c r="H21" s="93">
        <v>2728</v>
      </c>
      <c r="I21" s="93">
        <v>1051</v>
      </c>
      <c r="J21" s="93">
        <v>2928</v>
      </c>
      <c r="K21" s="93">
        <v>116</v>
      </c>
      <c r="L21" s="94">
        <v>6823</v>
      </c>
      <c r="M21" s="93">
        <v>114</v>
      </c>
      <c r="N21" s="93">
        <v>111</v>
      </c>
      <c r="O21" s="95">
        <v>97.37</v>
      </c>
      <c r="AG21" s="10"/>
      <c r="AH21" s="10"/>
    </row>
    <row r="22" spans="1:34" ht="15" customHeight="1" x14ac:dyDescent="0.2">
      <c r="A22" s="93">
        <v>3</v>
      </c>
      <c r="B22" s="93">
        <v>208</v>
      </c>
      <c r="C22" s="93">
        <v>551</v>
      </c>
      <c r="D22" s="93">
        <v>406</v>
      </c>
      <c r="E22" s="93">
        <v>4622</v>
      </c>
      <c r="F22" s="93">
        <v>13</v>
      </c>
      <c r="G22" s="94">
        <v>5800</v>
      </c>
      <c r="H22" s="93">
        <v>2223</v>
      </c>
      <c r="I22" s="93">
        <v>1102</v>
      </c>
      <c r="J22" s="93">
        <v>2402</v>
      </c>
      <c r="K22" s="93">
        <v>73</v>
      </c>
      <c r="L22" s="94">
        <v>5800</v>
      </c>
      <c r="M22" s="93">
        <v>114</v>
      </c>
      <c r="N22" s="93">
        <v>107</v>
      </c>
      <c r="O22" s="95">
        <v>93.86</v>
      </c>
      <c r="AG22" s="10"/>
      <c r="AH22" s="10"/>
    </row>
    <row r="23" spans="1:34" ht="15" customHeight="1" x14ac:dyDescent="0.2">
      <c r="A23" s="93">
        <v>4</v>
      </c>
      <c r="B23" s="93">
        <v>199</v>
      </c>
      <c r="C23" s="93">
        <v>673</v>
      </c>
      <c r="D23" s="93">
        <v>407</v>
      </c>
      <c r="E23" s="93">
        <v>4908</v>
      </c>
      <c r="F23" s="93">
        <v>2</v>
      </c>
      <c r="G23" s="94">
        <v>6189</v>
      </c>
      <c r="H23" s="93">
        <v>2435</v>
      </c>
      <c r="I23" s="93">
        <v>1032</v>
      </c>
      <c r="J23" s="93">
        <v>2649</v>
      </c>
      <c r="K23" s="93">
        <v>73</v>
      </c>
      <c r="L23" s="94">
        <v>6189</v>
      </c>
      <c r="M23" s="93">
        <v>114</v>
      </c>
      <c r="N23" s="93">
        <v>112</v>
      </c>
      <c r="O23" s="95">
        <v>98.25</v>
      </c>
      <c r="Q23" s="1" t="s">
        <v>48</v>
      </c>
      <c r="AG23" s="10"/>
      <c r="AH23" s="10"/>
    </row>
    <row r="24" spans="1:34" ht="15" customHeight="1" x14ac:dyDescent="0.2">
      <c r="A24" s="93">
        <v>5</v>
      </c>
      <c r="B24" s="93">
        <v>253</v>
      </c>
      <c r="C24" s="93">
        <v>703</v>
      </c>
      <c r="D24" s="93">
        <v>509</v>
      </c>
      <c r="E24" s="93">
        <v>5011</v>
      </c>
      <c r="F24" s="93">
        <v>4</v>
      </c>
      <c r="G24" s="94">
        <v>6480</v>
      </c>
      <c r="H24" s="93">
        <v>2527</v>
      </c>
      <c r="I24" s="93">
        <v>1144</v>
      </c>
      <c r="J24" s="93">
        <v>2749</v>
      </c>
      <c r="K24" s="93">
        <v>60</v>
      </c>
      <c r="L24" s="94">
        <v>6480</v>
      </c>
      <c r="M24" s="93">
        <v>114</v>
      </c>
      <c r="N24" s="93">
        <v>112</v>
      </c>
      <c r="O24" s="95">
        <v>98.25</v>
      </c>
      <c r="AG24" s="10"/>
      <c r="AH24" s="10"/>
    </row>
    <row r="25" spans="1:34" ht="15" customHeight="1" x14ac:dyDescent="0.2">
      <c r="A25" s="93">
        <v>6</v>
      </c>
      <c r="B25" s="93">
        <v>269</v>
      </c>
      <c r="C25" s="93">
        <v>736</v>
      </c>
      <c r="D25" s="93">
        <v>536</v>
      </c>
      <c r="E25" s="93">
        <v>4451</v>
      </c>
      <c r="F25" s="93">
        <v>266</v>
      </c>
      <c r="G25" s="94">
        <v>6258</v>
      </c>
      <c r="H25" s="93">
        <v>2487</v>
      </c>
      <c r="I25" s="93">
        <v>993</v>
      </c>
      <c r="J25" s="93">
        <v>2650</v>
      </c>
      <c r="K25" s="93">
        <v>128</v>
      </c>
      <c r="L25" s="94">
        <v>6258</v>
      </c>
      <c r="M25" s="93">
        <v>114</v>
      </c>
      <c r="N25" s="93">
        <v>111</v>
      </c>
      <c r="O25" s="95">
        <v>97.37</v>
      </c>
      <c r="AG25" s="10"/>
      <c r="AH25" s="10"/>
    </row>
    <row r="26" spans="1:34" ht="15" customHeight="1" x14ac:dyDescent="0.2">
      <c r="A26" s="93">
        <v>7</v>
      </c>
      <c r="B26" s="93">
        <v>431</v>
      </c>
      <c r="C26" s="93">
        <v>1038</v>
      </c>
      <c r="D26" s="93">
        <v>573</v>
      </c>
      <c r="E26" s="93">
        <v>5313</v>
      </c>
      <c r="F26" s="93">
        <v>13</v>
      </c>
      <c r="G26" s="94">
        <v>7368</v>
      </c>
      <c r="H26" s="93">
        <v>3293</v>
      </c>
      <c r="I26" s="93">
        <v>1222</v>
      </c>
      <c r="J26" s="93">
        <v>2750</v>
      </c>
      <c r="K26" s="93">
        <v>103</v>
      </c>
      <c r="L26" s="94">
        <v>7368</v>
      </c>
      <c r="M26" s="93">
        <v>114</v>
      </c>
      <c r="N26" s="93">
        <v>113</v>
      </c>
      <c r="O26" s="95">
        <v>99.12</v>
      </c>
      <c r="AG26" s="10"/>
      <c r="AH26" s="10"/>
    </row>
    <row r="27" spans="1:34" ht="15" customHeight="1" x14ac:dyDescent="0.2">
      <c r="A27" s="93">
        <v>8</v>
      </c>
      <c r="B27" s="93">
        <v>687</v>
      </c>
      <c r="C27" s="93">
        <v>1698</v>
      </c>
      <c r="D27" s="93">
        <v>641</v>
      </c>
      <c r="E27" s="93">
        <v>5144</v>
      </c>
      <c r="F27" s="93">
        <v>76</v>
      </c>
      <c r="G27" s="94">
        <v>8246</v>
      </c>
      <c r="H27" s="93">
        <v>4243</v>
      </c>
      <c r="I27" s="93">
        <v>1298</v>
      </c>
      <c r="J27" s="93">
        <v>2648</v>
      </c>
      <c r="K27" s="93">
        <v>57</v>
      </c>
      <c r="L27" s="94">
        <v>8246</v>
      </c>
      <c r="M27" s="93">
        <v>114</v>
      </c>
      <c r="N27" s="93">
        <v>112</v>
      </c>
      <c r="O27" s="95">
        <v>98.25</v>
      </c>
      <c r="AG27" s="10"/>
      <c r="AH27" s="10"/>
    </row>
    <row r="28" spans="1:34" ht="15" customHeight="1" x14ac:dyDescent="0.2">
      <c r="A28" s="93">
        <v>9</v>
      </c>
      <c r="B28" s="93">
        <v>721</v>
      </c>
      <c r="C28" s="93">
        <v>1590</v>
      </c>
      <c r="D28" s="93">
        <v>550</v>
      </c>
      <c r="E28" s="93">
        <v>5053</v>
      </c>
      <c r="F28" s="93">
        <v>16</v>
      </c>
      <c r="G28" s="94">
        <v>7930</v>
      </c>
      <c r="H28" s="93">
        <v>3990</v>
      </c>
      <c r="I28" s="93">
        <v>1256</v>
      </c>
      <c r="J28" s="93">
        <v>2556</v>
      </c>
      <c r="K28" s="93">
        <v>128</v>
      </c>
      <c r="L28" s="94">
        <v>7930</v>
      </c>
      <c r="M28" s="93">
        <v>114</v>
      </c>
      <c r="N28" s="93">
        <v>114</v>
      </c>
      <c r="O28" s="95">
        <v>100</v>
      </c>
      <c r="AG28" s="10"/>
      <c r="AH28" s="10"/>
    </row>
    <row r="29" spans="1:34" ht="15" customHeight="1" x14ac:dyDescent="0.2">
      <c r="A29" s="93">
        <v>10</v>
      </c>
      <c r="B29" s="93">
        <v>684</v>
      </c>
      <c r="C29" s="93">
        <v>1823</v>
      </c>
      <c r="D29" s="93">
        <v>557</v>
      </c>
      <c r="E29" s="93">
        <v>5431</v>
      </c>
      <c r="F29" s="93">
        <v>166</v>
      </c>
      <c r="G29" s="94">
        <v>8661</v>
      </c>
      <c r="H29" s="93">
        <v>4177</v>
      </c>
      <c r="I29" s="93">
        <v>1578</v>
      </c>
      <c r="J29" s="93">
        <v>2804</v>
      </c>
      <c r="K29" s="93">
        <v>102</v>
      </c>
      <c r="L29" s="94">
        <v>8661</v>
      </c>
      <c r="M29" s="93">
        <v>114</v>
      </c>
      <c r="N29" s="93">
        <v>113</v>
      </c>
      <c r="O29" s="95">
        <v>99.12</v>
      </c>
      <c r="AG29" s="10"/>
      <c r="AH29" s="10"/>
    </row>
    <row r="30" spans="1:34" ht="15" customHeight="1" x14ac:dyDescent="0.2">
      <c r="A30" s="93">
        <v>11</v>
      </c>
      <c r="B30" s="93">
        <v>568</v>
      </c>
      <c r="C30" s="93">
        <v>1657</v>
      </c>
      <c r="D30" s="93">
        <v>502</v>
      </c>
      <c r="E30" s="93">
        <v>4730</v>
      </c>
      <c r="F30" s="93">
        <v>74</v>
      </c>
      <c r="G30" s="94">
        <v>7531</v>
      </c>
      <c r="H30" s="93">
        <v>3607</v>
      </c>
      <c r="I30" s="93">
        <v>1396</v>
      </c>
      <c r="J30" s="93">
        <v>2350</v>
      </c>
      <c r="K30" s="93">
        <v>178</v>
      </c>
      <c r="L30" s="94">
        <v>7531</v>
      </c>
      <c r="M30" s="93">
        <v>114</v>
      </c>
      <c r="N30" s="93">
        <v>106</v>
      </c>
      <c r="O30" s="95">
        <v>92.98</v>
      </c>
      <c r="AG30" s="10"/>
      <c r="AH30" s="10"/>
    </row>
    <row r="31" spans="1:34" ht="15" customHeight="1" x14ac:dyDescent="0.2">
      <c r="A31" s="93">
        <v>12</v>
      </c>
      <c r="B31" s="93">
        <v>505</v>
      </c>
      <c r="C31" s="93">
        <v>1352</v>
      </c>
      <c r="D31" s="93">
        <v>488</v>
      </c>
      <c r="E31" s="93">
        <v>4221</v>
      </c>
      <c r="F31" s="93">
        <v>5</v>
      </c>
      <c r="G31" s="94">
        <v>6571</v>
      </c>
      <c r="H31" s="93">
        <v>3214</v>
      </c>
      <c r="I31" s="93">
        <v>1209</v>
      </c>
      <c r="J31" s="93">
        <v>2085</v>
      </c>
      <c r="K31" s="93">
        <v>63</v>
      </c>
      <c r="L31" s="94">
        <v>6571</v>
      </c>
      <c r="M31" s="93">
        <v>114</v>
      </c>
      <c r="N31" s="93">
        <v>109</v>
      </c>
      <c r="O31" s="95">
        <v>95.61</v>
      </c>
      <c r="AG31" s="10"/>
      <c r="AH31" s="10"/>
    </row>
    <row r="32" spans="1:34" ht="15" customHeight="1" x14ac:dyDescent="0.2">
      <c r="A32" s="93">
        <v>13</v>
      </c>
      <c r="B32" s="93">
        <v>426</v>
      </c>
      <c r="C32" s="93">
        <v>1199</v>
      </c>
      <c r="D32" s="93">
        <v>456</v>
      </c>
      <c r="E32" s="93">
        <v>4128</v>
      </c>
      <c r="F32" s="93">
        <v>67</v>
      </c>
      <c r="G32" s="94">
        <v>6276</v>
      </c>
      <c r="H32" s="93">
        <v>3013</v>
      </c>
      <c r="I32" s="93">
        <v>973</v>
      </c>
      <c r="J32" s="93">
        <v>2200</v>
      </c>
      <c r="K32" s="93">
        <v>90</v>
      </c>
      <c r="L32" s="94">
        <v>6276</v>
      </c>
      <c r="M32" s="93">
        <v>114</v>
      </c>
      <c r="N32" s="93">
        <v>109</v>
      </c>
      <c r="O32" s="95">
        <v>95.61</v>
      </c>
      <c r="AG32" s="10"/>
      <c r="AH32" s="10"/>
    </row>
    <row r="33" spans="1:15" ht="15" customHeight="1" x14ac:dyDescent="0.2">
      <c r="A33" s="93">
        <v>14</v>
      </c>
      <c r="B33" s="93">
        <v>389</v>
      </c>
      <c r="C33" s="93">
        <v>1095</v>
      </c>
      <c r="D33" s="93">
        <v>430</v>
      </c>
      <c r="E33" s="93">
        <v>3557</v>
      </c>
      <c r="F33" s="93">
        <v>166</v>
      </c>
      <c r="G33" s="94">
        <v>5637</v>
      </c>
      <c r="H33" s="93">
        <v>2788</v>
      </c>
      <c r="I33" s="93">
        <v>839</v>
      </c>
      <c r="J33" s="93">
        <v>1943</v>
      </c>
      <c r="K33" s="93">
        <v>67</v>
      </c>
      <c r="L33" s="94">
        <v>5637</v>
      </c>
      <c r="M33" s="93">
        <v>114</v>
      </c>
      <c r="N33" s="93">
        <v>111</v>
      </c>
      <c r="O33" s="95">
        <v>97.37</v>
      </c>
    </row>
    <row r="34" spans="1:15" ht="15" customHeight="1" x14ac:dyDescent="0.2">
      <c r="A34" s="93">
        <v>15</v>
      </c>
      <c r="B34" s="93">
        <v>353</v>
      </c>
      <c r="C34" s="93">
        <v>1081</v>
      </c>
      <c r="D34" s="93">
        <v>499</v>
      </c>
      <c r="E34" s="93">
        <v>3773</v>
      </c>
      <c r="F34" s="93">
        <v>137</v>
      </c>
      <c r="G34" s="94">
        <v>5843</v>
      </c>
      <c r="H34" s="93">
        <v>2929</v>
      </c>
      <c r="I34" s="93">
        <v>948</v>
      </c>
      <c r="J34" s="93">
        <v>1949</v>
      </c>
      <c r="K34" s="93">
        <v>17</v>
      </c>
      <c r="L34" s="94">
        <v>5843</v>
      </c>
      <c r="M34" s="93">
        <v>114</v>
      </c>
      <c r="N34" s="93">
        <v>112</v>
      </c>
      <c r="O34" s="95">
        <v>98.25</v>
      </c>
    </row>
    <row r="35" spans="1:15" ht="15" customHeight="1" x14ac:dyDescent="0.2">
      <c r="A35" s="93">
        <v>16</v>
      </c>
      <c r="B35" s="93">
        <v>351</v>
      </c>
      <c r="C35" s="93">
        <v>851</v>
      </c>
      <c r="D35" s="93">
        <v>372</v>
      </c>
      <c r="E35" s="93">
        <v>3451</v>
      </c>
      <c r="F35" s="93">
        <v>3</v>
      </c>
      <c r="G35" s="94">
        <v>5028</v>
      </c>
      <c r="H35" s="93">
        <v>2263</v>
      </c>
      <c r="I35" s="93">
        <v>832</v>
      </c>
      <c r="J35" s="93">
        <v>1797</v>
      </c>
      <c r="K35" s="93">
        <v>136</v>
      </c>
      <c r="L35" s="94">
        <v>5028</v>
      </c>
      <c r="M35" s="93">
        <v>114</v>
      </c>
      <c r="N35" s="93">
        <v>111</v>
      </c>
      <c r="O35" s="95">
        <v>97.37</v>
      </c>
    </row>
    <row r="36" spans="1:15" ht="15" customHeight="1" x14ac:dyDescent="0.2">
      <c r="A36" s="93">
        <v>17</v>
      </c>
      <c r="B36" s="93">
        <v>264</v>
      </c>
      <c r="C36" s="93">
        <v>794</v>
      </c>
      <c r="D36" s="93">
        <v>397</v>
      </c>
      <c r="E36" s="93">
        <v>3351</v>
      </c>
      <c r="F36" s="93">
        <v>63</v>
      </c>
      <c r="G36" s="94">
        <v>4869</v>
      </c>
      <c r="H36" s="93">
        <v>2198</v>
      </c>
      <c r="I36" s="93">
        <v>893</v>
      </c>
      <c r="J36" s="93">
        <v>1747</v>
      </c>
      <c r="K36" s="93">
        <v>31</v>
      </c>
      <c r="L36" s="94">
        <v>4869</v>
      </c>
      <c r="M36" s="93">
        <v>114</v>
      </c>
      <c r="N36" s="93">
        <v>109</v>
      </c>
      <c r="O36" s="95">
        <v>95.61</v>
      </c>
    </row>
    <row r="37" spans="1:15" ht="15" customHeight="1" x14ac:dyDescent="0.2">
      <c r="A37" s="93">
        <v>18</v>
      </c>
      <c r="B37" s="93">
        <v>266</v>
      </c>
      <c r="C37" s="93">
        <v>768</v>
      </c>
      <c r="D37" s="93">
        <v>355</v>
      </c>
      <c r="E37" s="93">
        <v>2944</v>
      </c>
      <c r="F37" s="93">
        <v>54</v>
      </c>
      <c r="G37" s="94">
        <v>4387</v>
      </c>
      <c r="H37" s="93">
        <v>2049</v>
      </c>
      <c r="I37" s="93">
        <v>735</v>
      </c>
      <c r="J37" s="93">
        <v>1567</v>
      </c>
      <c r="K37" s="93">
        <v>36</v>
      </c>
      <c r="L37" s="94">
        <v>4387</v>
      </c>
      <c r="M37" s="93">
        <v>114</v>
      </c>
      <c r="N37" s="93">
        <v>114</v>
      </c>
      <c r="O37" s="95">
        <v>100</v>
      </c>
    </row>
    <row r="38" spans="1:15" ht="15" customHeight="1" x14ac:dyDescent="0.2">
      <c r="A38" s="93">
        <v>19</v>
      </c>
      <c r="B38" s="93">
        <v>225</v>
      </c>
      <c r="C38" s="93">
        <v>847</v>
      </c>
      <c r="D38" s="93">
        <v>413</v>
      </c>
      <c r="E38" s="93">
        <v>3286</v>
      </c>
      <c r="F38" s="93">
        <v>78</v>
      </c>
      <c r="G38" s="94">
        <v>4849</v>
      </c>
      <c r="H38" s="93">
        <v>2241</v>
      </c>
      <c r="I38" s="93">
        <v>811</v>
      </c>
      <c r="J38" s="93">
        <v>1737</v>
      </c>
      <c r="K38" s="93">
        <v>60</v>
      </c>
      <c r="L38" s="94">
        <v>4849</v>
      </c>
      <c r="M38" s="93">
        <v>114</v>
      </c>
      <c r="N38" s="93">
        <v>113</v>
      </c>
      <c r="O38" s="95">
        <v>99.12</v>
      </c>
    </row>
    <row r="39" spans="1:15" ht="15" customHeight="1" x14ac:dyDescent="0.2">
      <c r="A39" s="93">
        <v>20</v>
      </c>
      <c r="B39" s="93">
        <v>230</v>
      </c>
      <c r="C39" s="93">
        <v>874</v>
      </c>
      <c r="D39" s="93">
        <v>407</v>
      </c>
      <c r="E39" s="93">
        <v>2979</v>
      </c>
      <c r="F39" s="93">
        <v>93</v>
      </c>
      <c r="G39" s="94">
        <v>4583</v>
      </c>
      <c r="H39" s="93">
        <v>2199</v>
      </c>
      <c r="I39" s="93">
        <v>795</v>
      </c>
      <c r="J39" s="93">
        <v>1516</v>
      </c>
      <c r="K39" s="93">
        <v>73</v>
      </c>
      <c r="L39" s="94">
        <v>4583</v>
      </c>
      <c r="M39" s="93">
        <v>114</v>
      </c>
      <c r="N39" s="93">
        <v>111</v>
      </c>
      <c r="O39" s="95">
        <v>97.37</v>
      </c>
    </row>
    <row r="40" spans="1:15" ht="15" customHeight="1" x14ac:dyDescent="0.2">
      <c r="A40" s="93">
        <v>21</v>
      </c>
      <c r="B40" s="93">
        <v>204</v>
      </c>
      <c r="C40" s="93">
        <v>780</v>
      </c>
      <c r="D40" s="93">
        <v>306</v>
      </c>
      <c r="E40" s="93">
        <v>2725</v>
      </c>
      <c r="F40" s="93">
        <v>4</v>
      </c>
      <c r="G40" s="94">
        <v>4019</v>
      </c>
      <c r="H40" s="93">
        <v>1892</v>
      </c>
      <c r="I40" s="93">
        <v>715</v>
      </c>
      <c r="J40" s="93">
        <v>1374</v>
      </c>
      <c r="K40" s="93">
        <v>38</v>
      </c>
      <c r="L40" s="94">
        <v>4019</v>
      </c>
      <c r="M40" s="93">
        <v>114</v>
      </c>
      <c r="N40" s="93">
        <v>111</v>
      </c>
      <c r="O40" s="95">
        <v>97.37</v>
      </c>
    </row>
    <row r="41" spans="1:15" ht="15" customHeight="1" x14ac:dyDescent="0.2">
      <c r="A41" s="93">
        <v>22</v>
      </c>
      <c r="B41" s="93">
        <v>194</v>
      </c>
      <c r="C41" s="93">
        <v>845</v>
      </c>
      <c r="D41" s="93">
        <v>412</v>
      </c>
      <c r="E41" s="93">
        <v>2869</v>
      </c>
      <c r="F41" s="93">
        <v>55</v>
      </c>
      <c r="G41" s="94">
        <v>4375</v>
      </c>
      <c r="H41" s="93">
        <v>1920</v>
      </c>
      <c r="I41" s="93">
        <v>723</v>
      </c>
      <c r="J41" s="93">
        <v>1686</v>
      </c>
      <c r="K41" s="93">
        <v>46</v>
      </c>
      <c r="L41" s="94">
        <v>4375</v>
      </c>
      <c r="M41" s="93">
        <v>114</v>
      </c>
      <c r="N41" s="93">
        <v>111</v>
      </c>
      <c r="O41" s="95">
        <v>97.37</v>
      </c>
    </row>
    <row r="42" spans="1:15" ht="15" customHeight="1" x14ac:dyDescent="0.2">
      <c r="A42" s="93">
        <v>23</v>
      </c>
      <c r="B42" s="93">
        <v>202</v>
      </c>
      <c r="C42" s="93">
        <v>773</v>
      </c>
      <c r="D42" s="93">
        <v>401</v>
      </c>
      <c r="E42" s="93">
        <v>2855</v>
      </c>
      <c r="F42" s="93">
        <v>57</v>
      </c>
      <c r="G42" s="94">
        <v>4288</v>
      </c>
      <c r="H42" s="93">
        <v>1991</v>
      </c>
      <c r="I42" s="93">
        <v>797</v>
      </c>
      <c r="J42" s="93">
        <v>1446</v>
      </c>
      <c r="K42" s="93">
        <v>54</v>
      </c>
      <c r="L42" s="94">
        <v>4288</v>
      </c>
      <c r="M42" s="93">
        <v>114</v>
      </c>
      <c r="N42" s="93">
        <v>111</v>
      </c>
      <c r="O42" s="95">
        <v>97.37</v>
      </c>
    </row>
    <row r="43" spans="1:15" ht="15" customHeight="1" x14ac:dyDescent="0.2">
      <c r="A43" s="93">
        <v>24</v>
      </c>
      <c r="B43" s="93">
        <v>233</v>
      </c>
      <c r="C43" s="93">
        <v>962</v>
      </c>
      <c r="D43" s="93">
        <v>430</v>
      </c>
      <c r="E43" s="93">
        <v>2903</v>
      </c>
      <c r="F43" s="93">
        <v>9</v>
      </c>
      <c r="G43" s="94">
        <v>4537</v>
      </c>
      <c r="H43" s="93">
        <v>2228</v>
      </c>
      <c r="I43" s="93">
        <v>664</v>
      </c>
      <c r="J43" s="93">
        <v>1605</v>
      </c>
      <c r="K43" s="93">
        <v>40</v>
      </c>
      <c r="L43" s="94">
        <v>4537</v>
      </c>
      <c r="M43" s="93">
        <v>114</v>
      </c>
      <c r="N43" s="93">
        <v>114</v>
      </c>
      <c r="O43" s="95">
        <v>100</v>
      </c>
    </row>
    <row r="44" spans="1:15" ht="15" customHeight="1" x14ac:dyDescent="0.2">
      <c r="A44" s="93">
        <v>25</v>
      </c>
      <c r="B44" s="93">
        <v>218</v>
      </c>
      <c r="C44" s="93">
        <v>1186</v>
      </c>
      <c r="D44" s="93">
        <v>457</v>
      </c>
      <c r="E44" s="93">
        <v>3150</v>
      </c>
      <c r="F44" s="93">
        <v>95</v>
      </c>
      <c r="G44" s="94">
        <v>5106</v>
      </c>
      <c r="H44" s="93">
        <v>2380</v>
      </c>
      <c r="I44" s="93">
        <v>828</v>
      </c>
      <c r="J44" s="93">
        <v>1829</v>
      </c>
      <c r="K44" s="93">
        <v>69</v>
      </c>
      <c r="L44" s="94">
        <v>5106</v>
      </c>
      <c r="M44" s="93">
        <v>114</v>
      </c>
      <c r="N44" s="93">
        <v>114</v>
      </c>
      <c r="O44" s="95">
        <v>100</v>
      </c>
    </row>
    <row r="45" spans="1:15" ht="15" customHeight="1" x14ac:dyDescent="0.2">
      <c r="A45" s="93">
        <v>26</v>
      </c>
      <c r="B45" s="93">
        <v>249</v>
      </c>
      <c r="C45" s="93">
        <v>1435</v>
      </c>
      <c r="D45" s="93">
        <v>553</v>
      </c>
      <c r="E45" s="93">
        <v>3232</v>
      </c>
      <c r="F45" s="93">
        <v>135</v>
      </c>
      <c r="G45" s="94">
        <v>5604</v>
      </c>
      <c r="H45" s="93">
        <v>2596</v>
      </c>
      <c r="I45" s="93">
        <v>1011</v>
      </c>
      <c r="J45" s="93">
        <v>1910</v>
      </c>
      <c r="K45" s="93">
        <v>87</v>
      </c>
      <c r="L45" s="94">
        <v>5604</v>
      </c>
      <c r="M45" s="93">
        <v>114</v>
      </c>
      <c r="N45" s="93">
        <v>111</v>
      </c>
      <c r="O45" s="95">
        <v>97.37</v>
      </c>
    </row>
    <row r="46" spans="1:15" ht="15" customHeight="1" x14ac:dyDescent="0.2">
      <c r="A46" s="93">
        <v>27</v>
      </c>
      <c r="B46" s="93">
        <v>355</v>
      </c>
      <c r="C46" s="93">
        <v>1583</v>
      </c>
      <c r="D46" s="93">
        <v>672</v>
      </c>
      <c r="E46" s="93">
        <v>3624</v>
      </c>
      <c r="F46" s="93">
        <v>165</v>
      </c>
      <c r="G46" s="94">
        <v>6399</v>
      </c>
      <c r="H46" s="93">
        <v>2987</v>
      </c>
      <c r="I46" s="93">
        <v>999</v>
      </c>
      <c r="J46" s="93">
        <v>2317</v>
      </c>
      <c r="K46" s="93">
        <v>96</v>
      </c>
      <c r="L46" s="94">
        <v>6399</v>
      </c>
      <c r="M46" s="93">
        <v>114</v>
      </c>
      <c r="N46" s="93">
        <v>107</v>
      </c>
      <c r="O46" s="95">
        <v>93.86</v>
      </c>
    </row>
    <row r="47" spans="1:15" ht="15" customHeight="1" x14ac:dyDescent="0.2">
      <c r="A47" s="93">
        <v>28</v>
      </c>
      <c r="B47" s="93">
        <v>281</v>
      </c>
      <c r="C47" s="93">
        <v>1420</v>
      </c>
      <c r="D47" s="93">
        <v>670</v>
      </c>
      <c r="E47" s="93">
        <v>4526</v>
      </c>
      <c r="F47" s="93">
        <v>31</v>
      </c>
      <c r="G47" s="94">
        <v>6928</v>
      </c>
      <c r="H47" s="93">
        <v>2959</v>
      </c>
      <c r="I47" s="93">
        <v>1175</v>
      </c>
      <c r="J47" s="93">
        <v>2780</v>
      </c>
      <c r="K47" s="93">
        <v>14</v>
      </c>
      <c r="L47" s="94">
        <v>6928</v>
      </c>
      <c r="M47" s="93">
        <v>114</v>
      </c>
      <c r="N47" s="93">
        <v>110</v>
      </c>
      <c r="O47" s="95">
        <v>96.49</v>
      </c>
    </row>
    <row r="48" spans="1:15" ht="15" customHeight="1" x14ac:dyDescent="0.2">
      <c r="A48" s="93">
        <v>29</v>
      </c>
      <c r="B48" s="93">
        <v>303</v>
      </c>
      <c r="C48" s="93">
        <v>958</v>
      </c>
      <c r="D48" s="93">
        <v>473</v>
      </c>
      <c r="E48" s="93">
        <v>3845</v>
      </c>
      <c r="F48" s="93">
        <v>153</v>
      </c>
      <c r="G48" s="94">
        <v>5732</v>
      </c>
      <c r="H48" s="93">
        <v>2444</v>
      </c>
      <c r="I48" s="93">
        <v>977</v>
      </c>
      <c r="J48" s="93">
        <v>2295</v>
      </c>
      <c r="K48" s="93">
        <v>16</v>
      </c>
      <c r="L48" s="94">
        <v>5732</v>
      </c>
      <c r="M48" s="93">
        <v>114</v>
      </c>
      <c r="N48" s="93">
        <v>112</v>
      </c>
      <c r="O48" s="95">
        <v>98.25</v>
      </c>
    </row>
    <row r="49" spans="1:15" ht="15" customHeight="1" x14ac:dyDescent="0.2">
      <c r="A49" s="93">
        <v>30</v>
      </c>
      <c r="B49" s="93">
        <v>207</v>
      </c>
      <c r="C49" s="93">
        <v>960</v>
      </c>
      <c r="D49" s="93">
        <v>502</v>
      </c>
      <c r="E49" s="93">
        <v>3887</v>
      </c>
      <c r="F49" s="93">
        <v>3</v>
      </c>
      <c r="G49" s="94">
        <v>5559</v>
      </c>
      <c r="H49" s="93">
        <v>2436</v>
      </c>
      <c r="I49" s="93">
        <v>849</v>
      </c>
      <c r="J49" s="93">
        <v>2234</v>
      </c>
      <c r="K49" s="93">
        <v>40</v>
      </c>
      <c r="L49" s="94">
        <v>5559</v>
      </c>
      <c r="M49" s="93">
        <v>114</v>
      </c>
      <c r="N49" s="93">
        <v>113</v>
      </c>
      <c r="O49" s="95">
        <v>99.12</v>
      </c>
    </row>
    <row r="50" spans="1:15" ht="15" customHeight="1" x14ac:dyDescent="0.2">
      <c r="A50" s="93">
        <v>31</v>
      </c>
      <c r="B50" s="93">
        <v>212</v>
      </c>
      <c r="C50" s="93">
        <v>1085</v>
      </c>
      <c r="D50" s="93">
        <v>580</v>
      </c>
      <c r="E50" s="93">
        <v>3896</v>
      </c>
      <c r="F50" s="93">
        <v>105</v>
      </c>
      <c r="G50" s="94">
        <v>5878</v>
      </c>
      <c r="H50" s="93">
        <v>2545</v>
      </c>
      <c r="I50" s="93">
        <v>814</v>
      </c>
      <c r="J50" s="93">
        <v>2492</v>
      </c>
      <c r="K50" s="93">
        <v>27</v>
      </c>
      <c r="L50" s="94">
        <v>5878</v>
      </c>
      <c r="M50" s="93">
        <v>114</v>
      </c>
      <c r="N50" s="93">
        <v>114</v>
      </c>
      <c r="O50" s="95">
        <v>100</v>
      </c>
    </row>
    <row r="51" spans="1:15" ht="15" customHeight="1" x14ac:dyDescent="0.2">
      <c r="A51" s="93">
        <v>32</v>
      </c>
      <c r="B51" s="93">
        <v>200</v>
      </c>
      <c r="C51" s="93">
        <v>1157</v>
      </c>
      <c r="D51" s="93">
        <v>678</v>
      </c>
      <c r="E51" s="93">
        <v>3688</v>
      </c>
      <c r="F51" s="93">
        <v>90</v>
      </c>
      <c r="G51" s="94">
        <v>5813</v>
      </c>
      <c r="H51" s="93">
        <v>2672</v>
      </c>
      <c r="I51" s="93">
        <v>889</v>
      </c>
      <c r="J51" s="93">
        <v>2217</v>
      </c>
      <c r="K51" s="93">
        <v>35</v>
      </c>
      <c r="L51" s="94">
        <v>5813</v>
      </c>
      <c r="M51" s="93">
        <v>114</v>
      </c>
      <c r="N51" s="93">
        <v>111</v>
      </c>
      <c r="O51" s="95">
        <v>97.37</v>
      </c>
    </row>
    <row r="52" spans="1:15" ht="15" customHeight="1" x14ac:dyDescent="0.2">
      <c r="A52" s="93">
        <v>33</v>
      </c>
      <c r="B52" s="93">
        <v>229</v>
      </c>
      <c r="C52" s="93">
        <v>1089</v>
      </c>
      <c r="D52" s="93">
        <v>629</v>
      </c>
      <c r="E52" s="93">
        <v>3621</v>
      </c>
      <c r="F52" s="93">
        <v>157</v>
      </c>
      <c r="G52" s="94">
        <v>5725</v>
      </c>
      <c r="H52" s="93">
        <v>2596</v>
      </c>
      <c r="I52" s="93">
        <v>905</v>
      </c>
      <c r="J52" s="93">
        <v>2180</v>
      </c>
      <c r="K52" s="93">
        <v>44</v>
      </c>
      <c r="L52" s="94">
        <v>5725</v>
      </c>
      <c r="M52" s="93">
        <v>114</v>
      </c>
      <c r="N52" s="93">
        <v>111</v>
      </c>
      <c r="O52" s="95">
        <v>97.37</v>
      </c>
    </row>
    <row r="53" spans="1:15" ht="15" customHeight="1" x14ac:dyDescent="0.2">
      <c r="A53" s="93">
        <v>34</v>
      </c>
      <c r="B53" s="93">
        <v>194</v>
      </c>
      <c r="C53" s="93">
        <v>938</v>
      </c>
      <c r="D53" s="93">
        <v>476</v>
      </c>
      <c r="E53" s="93">
        <v>3408</v>
      </c>
      <c r="F53" s="93">
        <v>56</v>
      </c>
      <c r="G53" s="94">
        <v>5072</v>
      </c>
      <c r="H53" s="93">
        <v>2226</v>
      </c>
      <c r="I53" s="93">
        <v>884</v>
      </c>
      <c r="J53" s="93">
        <v>1926</v>
      </c>
      <c r="K53" s="93">
        <v>36</v>
      </c>
      <c r="L53" s="94">
        <v>5072</v>
      </c>
      <c r="M53" s="93">
        <v>114</v>
      </c>
      <c r="N53" s="93">
        <v>112</v>
      </c>
      <c r="O53" s="95">
        <v>98.25</v>
      </c>
    </row>
    <row r="54" spans="1:15" ht="15" customHeight="1" x14ac:dyDescent="0.2">
      <c r="A54" s="93">
        <v>35</v>
      </c>
      <c r="B54" s="93">
        <v>216</v>
      </c>
      <c r="C54" s="93">
        <v>922</v>
      </c>
      <c r="D54" s="93">
        <v>498</v>
      </c>
      <c r="E54" s="93">
        <v>3423</v>
      </c>
      <c r="F54" s="93">
        <v>17</v>
      </c>
      <c r="G54" s="94">
        <v>5076</v>
      </c>
      <c r="H54" s="93">
        <v>2224</v>
      </c>
      <c r="I54" s="93">
        <v>762</v>
      </c>
      <c r="J54" s="93">
        <v>2046</v>
      </c>
      <c r="K54" s="93">
        <v>44</v>
      </c>
      <c r="L54" s="94">
        <v>5076</v>
      </c>
      <c r="M54" s="93">
        <v>114</v>
      </c>
      <c r="N54" s="93">
        <v>114</v>
      </c>
      <c r="O54" s="95">
        <v>100</v>
      </c>
    </row>
    <row r="55" spans="1:15" ht="15" customHeight="1" x14ac:dyDescent="0.2">
      <c r="A55" s="93">
        <v>36</v>
      </c>
      <c r="B55" s="93">
        <v>193</v>
      </c>
      <c r="C55" s="93">
        <v>837</v>
      </c>
      <c r="D55" s="93">
        <v>527</v>
      </c>
      <c r="E55" s="93">
        <v>3139</v>
      </c>
      <c r="F55" s="93">
        <v>37</v>
      </c>
      <c r="G55" s="94">
        <v>4733</v>
      </c>
      <c r="H55" s="93">
        <v>2036</v>
      </c>
      <c r="I55" s="93">
        <v>792</v>
      </c>
      <c r="J55" s="93">
        <v>1850</v>
      </c>
      <c r="K55" s="93">
        <v>55</v>
      </c>
      <c r="L55" s="94">
        <v>4733</v>
      </c>
      <c r="M55" s="93">
        <v>114</v>
      </c>
      <c r="N55" s="93">
        <v>112</v>
      </c>
      <c r="O55" s="95">
        <v>98.25</v>
      </c>
    </row>
    <row r="56" spans="1:15" ht="15" customHeight="1" x14ac:dyDescent="0.2">
      <c r="A56" s="93">
        <v>37</v>
      </c>
      <c r="B56" s="93">
        <v>226</v>
      </c>
      <c r="C56" s="93">
        <v>764</v>
      </c>
      <c r="D56" s="93">
        <v>453</v>
      </c>
      <c r="E56" s="93">
        <v>3256</v>
      </c>
      <c r="F56" s="93">
        <v>59</v>
      </c>
      <c r="G56" s="94">
        <v>4758</v>
      </c>
      <c r="H56" s="93">
        <v>2064</v>
      </c>
      <c r="I56" s="93">
        <v>745</v>
      </c>
      <c r="J56" s="93">
        <v>1893</v>
      </c>
      <c r="K56" s="93">
        <v>56</v>
      </c>
      <c r="L56" s="94">
        <v>4758</v>
      </c>
      <c r="M56" s="93">
        <v>114</v>
      </c>
      <c r="N56" s="93">
        <v>112</v>
      </c>
      <c r="O56" s="95">
        <v>98.25</v>
      </c>
    </row>
    <row r="57" spans="1:15" ht="15" customHeight="1" x14ac:dyDescent="0.2">
      <c r="A57" s="93">
        <v>38</v>
      </c>
      <c r="B57" s="93">
        <v>217</v>
      </c>
      <c r="C57" s="93">
        <v>743</v>
      </c>
      <c r="D57" s="93">
        <v>585</v>
      </c>
      <c r="E57" s="93">
        <v>2727</v>
      </c>
      <c r="F57" s="93">
        <v>142</v>
      </c>
      <c r="G57" s="94">
        <v>4414</v>
      </c>
      <c r="H57" s="93">
        <v>1941</v>
      </c>
      <c r="I57" s="93">
        <v>761</v>
      </c>
      <c r="J57" s="93">
        <v>1640</v>
      </c>
      <c r="K57" s="93">
        <v>72</v>
      </c>
      <c r="L57" s="94">
        <v>4414</v>
      </c>
      <c r="M57" s="93">
        <v>114</v>
      </c>
      <c r="N57" s="93">
        <v>109</v>
      </c>
      <c r="O57" s="95">
        <v>95.61</v>
      </c>
    </row>
    <row r="58" spans="1:15" ht="15" customHeight="1" x14ac:dyDescent="0.2">
      <c r="A58" s="93">
        <v>39</v>
      </c>
      <c r="B58" s="93">
        <v>160</v>
      </c>
      <c r="C58" s="93">
        <v>681</v>
      </c>
      <c r="D58" s="93">
        <v>415</v>
      </c>
      <c r="E58" s="93">
        <v>2606</v>
      </c>
      <c r="F58" s="93">
        <v>138</v>
      </c>
      <c r="G58" s="94">
        <v>4000</v>
      </c>
      <c r="H58" s="93">
        <v>1712</v>
      </c>
      <c r="I58" s="93">
        <v>794</v>
      </c>
      <c r="J58" s="93">
        <v>1450</v>
      </c>
      <c r="K58" s="93">
        <v>44</v>
      </c>
      <c r="L58" s="94">
        <v>4000</v>
      </c>
      <c r="M58" s="93">
        <v>114</v>
      </c>
      <c r="N58" s="93">
        <v>111</v>
      </c>
      <c r="O58" s="95">
        <v>97.37</v>
      </c>
    </row>
    <row r="59" spans="1:15" ht="15" customHeight="1" x14ac:dyDescent="0.2">
      <c r="A59" s="93">
        <v>40</v>
      </c>
      <c r="B59" s="93">
        <v>149</v>
      </c>
      <c r="C59" s="93">
        <v>654</v>
      </c>
      <c r="D59" s="93">
        <v>340</v>
      </c>
      <c r="E59" s="93">
        <v>2593</v>
      </c>
      <c r="F59" s="93">
        <v>200</v>
      </c>
      <c r="G59" s="94">
        <v>3936</v>
      </c>
      <c r="H59" s="93">
        <v>1818</v>
      </c>
      <c r="I59" s="93">
        <v>646</v>
      </c>
      <c r="J59" s="93">
        <v>1460</v>
      </c>
      <c r="K59" s="93">
        <v>12</v>
      </c>
      <c r="L59" s="94">
        <v>3936</v>
      </c>
      <c r="M59" s="93">
        <v>114</v>
      </c>
      <c r="N59" s="93">
        <v>111</v>
      </c>
      <c r="O59" s="95">
        <v>97.37</v>
      </c>
    </row>
    <row r="60" spans="1:15" ht="15" customHeight="1" x14ac:dyDescent="0.2">
      <c r="A60" s="93">
        <v>41</v>
      </c>
      <c r="B60" s="93">
        <v>118</v>
      </c>
      <c r="C60" s="93">
        <v>523</v>
      </c>
      <c r="D60" s="93">
        <v>365</v>
      </c>
      <c r="E60" s="93">
        <v>2608</v>
      </c>
      <c r="F60" s="93">
        <v>113</v>
      </c>
      <c r="G60" s="94">
        <v>3727</v>
      </c>
      <c r="H60" s="93">
        <v>1588</v>
      </c>
      <c r="I60" s="93">
        <v>671</v>
      </c>
      <c r="J60" s="93">
        <v>1426</v>
      </c>
      <c r="K60" s="93">
        <v>42</v>
      </c>
      <c r="L60" s="94">
        <v>3727</v>
      </c>
      <c r="M60" s="93">
        <v>114</v>
      </c>
      <c r="N60" s="93">
        <v>111</v>
      </c>
      <c r="O60" s="95">
        <v>97.37</v>
      </c>
    </row>
    <row r="61" spans="1:15" ht="15" customHeight="1" x14ac:dyDescent="0.2">
      <c r="A61" s="93">
        <v>42</v>
      </c>
      <c r="B61" s="93">
        <v>151</v>
      </c>
      <c r="C61" s="93">
        <v>653</v>
      </c>
      <c r="D61" s="93">
        <v>375</v>
      </c>
      <c r="E61" s="93">
        <v>3026</v>
      </c>
      <c r="F61" s="93">
        <v>110</v>
      </c>
      <c r="G61" s="94">
        <v>4315</v>
      </c>
      <c r="H61" s="93">
        <v>1820</v>
      </c>
      <c r="I61" s="93">
        <v>896</v>
      </c>
      <c r="J61" s="93">
        <v>1566</v>
      </c>
      <c r="K61" s="93">
        <v>33</v>
      </c>
      <c r="L61" s="94">
        <v>4315</v>
      </c>
      <c r="M61" s="93">
        <v>114</v>
      </c>
      <c r="N61" s="93">
        <v>109</v>
      </c>
      <c r="O61" s="95">
        <v>95.61</v>
      </c>
    </row>
    <row r="62" spans="1:15" ht="15" customHeight="1" x14ac:dyDescent="0.2">
      <c r="A62" s="93">
        <v>43</v>
      </c>
      <c r="B62" s="93">
        <v>218</v>
      </c>
      <c r="C62" s="93">
        <v>632</v>
      </c>
      <c r="D62" s="93">
        <v>400</v>
      </c>
      <c r="E62" s="93">
        <v>3133</v>
      </c>
      <c r="F62" s="93">
        <v>28</v>
      </c>
      <c r="G62" s="94">
        <v>4411</v>
      </c>
      <c r="H62" s="93">
        <v>1943</v>
      </c>
      <c r="I62" s="93">
        <v>788</v>
      </c>
      <c r="J62" s="93">
        <v>1630</v>
      </c>
      <c r="K62" s="93">
        <v>50</v>
      </c>
      <c r="L62" s="94">
        <v>4411</v>
      </c>
      <c r="M62" s="93">
        <v>114</v>
      </c>
      <c r="N62" s="93">
        <v>113</v>
      </c>
      <c r="O62" s="95">
        <v>99.12</v>
      </c>
    </row>
    <row r="63" spans="1:15" ht="15" customHeight="1" x14ac:dyDescent="0.2">
      <c r="A63" s="93">
        <v>44</v>
      </c>
      <c r="B63" s="93">
        <v>161</v>
      </c>
      <c r="C63" s="93">
        <v>545</v>
      </c>
      <c r="D63" s="93">
        <v>384</v>
      </c>
      <c r="E63" s="93">
        <v>2734</v>
      </c>
      <c r="F63" s="93">
        <v>0</v>
      </c>
      <c r="G63" s="94">
        <v>3824</v>
      </c>
      <c r="H63" s="93">
        <v>1586</v>
      </c>
      <c r="I63" s="93">
        <v>726</v>
      </c>
      <c r="J63" s="93">
        <v>1483</v>
      </c>
      <c r="K63" s="93">
        <v>29</v>
      </c>
      <c r="L63" s="94">
        <v>3824</v>
      </c>
      <c r="M63" s="93">
        <v>114</v>
      </c>
      <c r="N63" s="93">
        <v>112</v>
      </c>
      <c r="O63" s="95">
        <v>98.25</v>
      </c>
    </row>
    <row r="64" spans="1:15" ht="15" customHeight="1" x14ac:dyDescent="0.2">
      <c r="A64" s="93">
        <v>45</v>
      </c>
      <c r="B64" s="93">
        <v>169</v>
      </c>
      <c r="C64" s="93">
        <v>674</v>
      </c>
      <c r="D64" s="93">
        <v>457</v>
      </c>
      <c r="E64" s="93">
        <v>2855</v>
      </c>
      <c r="F64" s="93">
        <v>82</v>
      </c>
      <c r="G64" s="94">
        <v>4237</v>
      </c>
      <c r="H64" s="93">
        <v>1884</v>
      </c>
      <c r="I64" s="93">
        <v>776</v>
      </c>
      <c r="J64" s="93">
        <v>1531</v>
      </c>
      <c r="K64" s="93">
        <v>46</v>
      </c>
      <c r="L64" s="94">
        <v>4237</v>
      </c>
      <c r="M64" s="93">
        <v>114</v>
      </c>
      <c r="N64" s="93">
        <v>113</v>
      </c>
      <c r="O64" s="95">
        <v>99.12</v>
      </c>
    </row>
    <row r="65" spans="1:64" ht="15" customHeight="1" x14ac:dyDescent="0.2">
      <c r="A65" s="93">
        <v>46</v>
      </c>
      <c r="B65" s="93">
        <v>160</v>
      </c>
      <c r="C65" s="93">
        <v>544</v>
      </c>
      <c r="D65" s="93">
        <v>291</v>
      </c>
      <c r="E65" s="93">
        <v>2735</v>
      </c>
      <c r="F65" s="93">
        <v>13</v>
      </c>
      <c r="G65" s="94">
        <v>3743</v>
      </c>
      <c r="H65" s="93">
        <v>1547</v>
      </c>
      <c r="I65" s="93">
        <v>613</v>
      </c>
      <c r="J65" s="93">
        <v>1440</v>
      </c>
      <c r="K65" s="93">
        <v>143</v>
      </c>
      <c r="L65" s="94">
        <v>3743</v>
      </c>
      <c r="M65" s="93">
        <v>114</v>
      </c>
      <c r="N65" s="93">
        <v>107</v>
      </c>
      <c r="O65" s="95">
        <v>93.86</v>
      </c>
    </row>
    <row r="66" spans="1:64" ht="15" customHeight="1" x14ac:dyDescent="0.2">
      <c r="A66" s="93">
        <v>47</v>
      </c>
      <c r="B66" s="93">
        <v>162</v>
      </c>
      <c r="C66" s="93">
        <v>607</v>
      </c>
      <c r="D66" s="93">
        <v>339</v>
      </c>
      <c r="E66" s="93">
        <v>2797</v>
      </c>
      <c r="F66" s="93">
        <v>49</v>
      </c>
      <c r="G66" s="94">
        <v>3954</v>
      </c>
      <c r="H66" s="93">
        <v>1702</v>
      </c>
      <c r="I66" s="93">
        <v>712</v>
      </c>
      <c r="J66" s="93">
        <v>1505</v>
      </c>
      <c r="K66" s="93">
        <v>35</v>
      </c>
      <c r="L66" s="94">
        <v>3954</v>
      </c>
      <c r="M66" s="93">
        <v>114</v>
      </c>
      <c r="N66" s="93">
        <v>104</v>
      </c>
      <c r="O66" s="95">
        <v>91.23</v>
      </c>
    </row>
    <row r="67" spans="1:64" ht="15" customHeight="1" x14ac:dyDescent="0.2">
      <c r="A67" s="93">
        <v>48</v>
      </c>
      <c r="B67" s="93">
        <v>154</v>
      </c>
      <c r="C67" s="93">
        <v>599</v>
      </c>
      <c r="D67" s="93">
        <v>328</v>
      </c>
      <c r="E67" s="93">
        <v>2762</v>
      </c>
      <c r="F67" s="93">
        <v>48</v>
      </c>
      <c r="G67" s="94">
        <v>3891</v>
      </c>
      <c r="H67" s="93">
        <v>1645</v>
      </c>
      <c r="I67" s="93">
        <v>690</v>
      </c>
      <c r="J67" s="93">
        <v>1518</v>
      </c>
      <c r="K67" s="93">
        <v>38</v>
      </c>
      <c r="L67" s="94">
        <v>3891</v>
      </c>
      <c r="M67" s="93">
        <v>114</v>
      </c>
      <c r="N67" s="93">
        <v>101</v>
      </c>
      <c r="O67" s="95">
        <v>88.6</v>
      </c>
    </row>
    <row r="68" spans="1:64" ht="15" customHeight="1" x14ac:dyDescent="0.2">
      <c r="A68" s="93">
        <v>49</v>
      </c>
      <c r="B68" s="93">
        <v>138</v>
      </c>
      <c r="C68" s="93">
        <v>594</v>
      </c>
      <c r="D68" s="93">
        <v>317</v>
      </c>
      <c r="E68" s="93">
        <v>2913</v>
      </c>
      <c r="F68" s="93">
        <v>103</v>
      </c>
      <c r="G68" s="94">
        <v>4065</v>
      </c>
      <c r="H68" s="93">
        <v>1718</v>
      </c>
      <c r="I68" s="93">
        <v>748</v>
      </c>
      <c r="J68" s="93">
        <v>1553</v>
      </c>
      <c r="K68" s="93">
        <v>46</v>
      </c>
      <c r="L68" s="94">
        <v>4065</v>
      </c>
      <c r="M68" s="93">
        <v>114</v>
      </c>
      <c r="N68" s="93">
        <v>109</v>
      </c>
      <c r="O68" s="95">
        <v>95.61</v>
      </c>
    </row>
    <row r="69" spans="1:64" ht="15" customHeight="1" x14ac:dyDescent="0.2">
      <c r="A69" s="93">
        <v>50</v>
      </c>
      <c r="B69" s="93">
        <v>189</v>
      </c>
      <c r="C69" s="93">
        <v>529</v>
      </c>
      <c r="D69" s="93">
        <v>349</v>
      </c>
      <c r="E69" s="93">
        <v>2975</v>
      </c>
      <c r="F69" s="93">
        <v>74</v>
      </c>
      <c r="G69" s="94">
        <v>4116</v>
      </c>
      <c r="H69" s="93">
        <v>1637</v>
      </c>
      <c r="I69" s="93">
        <v>824</v>
      </c>
      <c r="J69" s="93">
        <v>1637</v>
      </c>
      <c r="K69" s="93">
        <v>18</v>
      </c>
      <c r="L69" s="94">
        <v>4116</v>
      </c>
      <c r="M69" s="93">
        <v>114</v>
      </c>
      <c r="N69" s="93">
        <v>112</v>
      </c>
      <c r="O69" s="95">
        <v>98.25</v>
      </c>
    </row>
    <row r="70" spans="1:64" ht="15" customHeight="1" x14ac:dyDescent="0.2">
      <c r="A70" s="93">
        <v>51</v>
      </c>
      <c r="B70" s="93">
        <v>145</v>
      </c>
      <c r="C70" s="93">
        <v>447</v>
      </c>
      <c r="D70" s="93">
        <v>232</v>
      </c>
      <c r="E70" s="93">
        <v>2755</v>
      </c>
      <c r="F70" s="93">
        <v>65</v>
      </c>
      <c r="G70" s="94">
        <v>3644</v>
      </c>
      <c r="H70" s="93">
        <v>1495</v>
      </c>
      <c r="I70" s="93">
        <v>686</v>
      </c>
      <c r="J70" s="93">
        <v>1431</v>
      </c>
      <c r="K70" s="93">
        <v>32</v>
      </c>
      <c r="L70" s="94">
        <v>3644</v>
      </c>
      <c r="M70" s="93">
        <v>114</v>
      </c>
      <c r="N70" s="93">
        <v>112</v>
      </c>
      <c r="O70" s="95">
        <v>98.25</v>
      </c>
    </row>
    <row r="71" spans="1:64" ht="15" customHeight="1" thickBot="1" x14ac:dyDescent="0.25">
      <c r="A71" s="93">
        <v>52</v>
      </c>
      <c r="B71" s="93">
        <v>133</v>
      </c>
      <c r="C71" s="93">
        <v>452</v>
      </c>
      <c r="D71" s="93">
        <v>285</v>
      </c>
      <c r="E71" s="93">
        <v>3100</v>
      </c>
      <c r="F71" s="93">
        <v>0</v>
      </c>
      <c r="G71" s="94">
        <v>3970</v>
      </c>
      <c r="H71" s="93">
        <v>1573</v>
      </c>
      <c r="I71" s="93">
        <v>843</v>
      </c>
      <c r="J71" s="93">
        <v>1533</v>
      </c>
      <c r="K71" s="93">
        <v>21</v>
      </c>
      <c r="L71" s="94">
        <v>3970</v>
      </c>
      <c r="M71" s="93">
        <v>114</v>
      </c>
      <c r="N71" s="93">
        <v>106</v>
      </c>
      <c r="O71" s="95">
        <v>92.98</v>
      </c>
    </row>
    <row r="72" spans="1:64" ht="15" customHeight="1" thickBot="1" x14ac:dyDescent="0.25">
      <c r="A72" s="87" t="s">
        <v>22</v>
      </c>
      <c r="B72" s="88">
        <v>13840</v>
      </c>
      <c r="C72" s="88">
        <v>47190</v>
      </c>
      <c r="D72" s="88">
        <v>23806</v>
      </c>
      <c r="E72" s="88">
        <v>187195</v>
      </c>
      <c r="F72" s="88">
        <v>3721</v>
      </c>
      <c r="G72" s="88">
        <v>275752</v>
      </c>
      <c r="H72" s="88">
        <v>123185</v>
      </c>
      <c r="I72" s="88">
        <v>46770</v>
      </c>
      <c r="J72" s="88">
        <v>102651</v>
      </c>
      <c r="K72" s="88">
        <v>3146</v>
      </c>
      <c r="L72" s="88">
        <v>275752</v>
      </c>
      <c r="M72" s="87">
        <v>114</v>
      </c>
      <c r="N72" s="89">
        <f>AVERAGE(N20:N71)</f>
        <v>110.80769230769231</v>
      </c>
      <c r="O72" s="89">
        <f>N72/M72*100</f>
        <v>97.199730094466943</v>
      </c>
    </row>
    <row r="73" spans="1:64" ht="15" customHeight="1" x14ac:dyDescent="0.2">
      <c r="A73" s="1" t="s">
        <v>43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120" t="s">
        <v>54</v>
      </c>
      <c r="O73" s="120"/>
    </row>
    <row r="74" spans="1:64" ht="15" customHeight="1" x14ac:dyDescent="0.2">
      <c r="A74" s="86" t="s">
        <v>44</v>
      </c>
      <c r="B74" s="84">
        <v>43185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64" ht="15" customHeight="1" x14ac:dyDescent="0.2">
      <c r="A75" s="27"/>
      <c r="B75" s="84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64" ht="15" customHeight="1" x14ac:dyDescent="0.2">
      <c r="A76" s="40"/>
      <c r="P76" s="14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3"/>
    </row>
    <row r="77" spans="1:64" s="11" customFormat="1" ht="15" customHeight="1" thickBot="1" x14ac:dyDescent="0.3">
      <c r="A77" s="19" t="s">
        <v>50</v>
      </c>
      <c r="P77" s="28"/>
      <c r="Q77" s="29"/>
      <c r="R77" s="30"/>
      <c r="S77" s="30"/>
      <c r="T77" s="30"/>
      <c r="U77" s="30"/>
      <c r="V77" s="31"/>
      <c r="W77" s="29"/>
      <c r="X77" s="30"/>
      <c r="Y77" s="30"/>
      <c r="Z77" s="30"/>
      <c r="AA77" s="31"/>
      <c r="AB77" s="28"/>
      <c r="AC77" s="32"/>
    </row>
    <row r="78" spans="1:64" s="36" customFormat="1" ht="15" customHeight="1" thickBot="1" x14ac:dyDescent="0.3">
      <c r="A78" s="118" t="s">
        <v>55</v>
      </c>
      <c r="B78" s="109" t="s">
        <v>10</v>
      </c>
      <c r="C78" s="109"/>
      <c r="D78" s="109"/>
      <c r="E78" s="109"/>
      <c r="F78" s="109"/>
      <c r="G78" s="109"/>
      <c r="H78" s="110" t="s">
        <v>11</v>
      </c>
      <c r="I78" s="110"/>
      <c r="J78" s="110"/>
      <c r="K78" s="110"/>
      <c r="L78" s="111"/>
      <c r="M78" s="112"/>
      <c r="N78" s="113"/>
      <c r="O78" s="68"/>
      <c r="P78" s="66"/>
      <c r="Q78" s="33"/>
      <c r="R78" s="33"/>
      <c r="S78" s="33"/>
      <c r="T78" s="33"/>
      <c r="U78" s="33"/>
      <c r="V78" s="34"/>
      <c r="W78" s="33"/>
      <c r="X78" s="33"/>
      <c r="Y78" s="33"/>
      <c r="Z78" s="33"/>
      <c r="AA78" s="34"/>
      <c r="AB78" s="33"/>
      <c r="AC78" s="35"/>
      <c r="BH78" s="33"/>
      <c r="BI78" s="33"/>
      <c r="BJ78" s="33"/>
      <c r="BK78" s="33"/>
      <c r="BL78" s="33"/>
    </row>
    <row r="79" spans="1:64" s="36" customFormat="1" ht="15" customHeight="1" thickBot="1" x14ac:dyDescent="0.3">
      <c r="A79" s="111"/>
      <c r="B79" s="79" t="s">
        <v>14</v>
      </c>
      <c r="C79" s="80" t="s">
        <v>15</v>
      </c>
      <c r="D79" s="80" t="s">
        <v>16</v>
      </c>
      <c r="E79" s="80" t="s">
        <v>17</v>
      </c>
      <c r="F79" s="81" t="s">
        <v>18</v>
      </c>
      <c r="G79" s="82" t="s">
        <v>8</v>
      </c>
      <c r="H79" s="79" t="s">
        <v>19</v>
      </c>
      <c r="I79" s="80" t="s">
        <v>20</v>
      </c>
      <c r="J79" s="80" t="s">
        <v>21</v>
      </c>
      <c r="K79" s="81" t="s">
        <v>18</v>
      </c>
      <c r="L79" s="82" t="s">
        <v>8</v>
      </c>
      <c r="M79" s="112"/>
      <c r="N79" s="113"/>
      <c r="O79" s="69"/>
      <c r="P79" s="67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7"/>
      <c r="BH79" s="33"/>
      <c r="BI79" s="33"/>
      <c r="BJ79" s="33"/>
      <c r="BK79" s="33"/>
      <c r="BL79" s="33"/>
    </row>
    <row r="80" spans="1:64" ht="15" customHeight="1" thickBot="1" x14ac:dyDescent="0.25">
      <c r="A80" s="20" t="s">
        <v>41</v>
      </c>
      <c r="B80" s="96">
        <v>13840</v>
      </c>
      <c r="C80" s="96">
        <v>47190</v>
      </c>
      <c r="D80" s="96">
        <v>23806</v>
      </c>
      <c r="E80" s="96">
        <v>187195</v>
      </c>
      <c r="F80" s="96">
        <v>3721</v>
      </c>
      <c r="G80" s="96">
        <v>275752</v>
      </c>
      <c r="H80" s="96">
        <v>123185</v>
      </c>
      <c r="I80" s="96">
        <v>46770</v>
      </c>
      <c r="J80" s="96">
        <v>102651</v>
      </c>
      <c r="K80" s="96">
        <v>3146</v>
      </c>
      <c r="L80" s="96">
        <v>275752</v>
      </c>
      <c r="M80" s="70"/>
      <c r="N80" s="71"/>
      <c r="O80" s="71"/>
      <c r="BH80" s="10"/>
      <c r="BI80" s="10"/>
      <c r="BJ80" s="10"/>
      <c r="BK80" s="10"/>
      <c r="BL80" s="10"/>
    </row>
    <row r="81" spans="1:64" ht="15" customHeight="1" x14ac:dyDescent="0.2">
      <c r="A81" s="1" t="s">
        <v>43</v>
      </c>
      <c r="BH81" s="10"/>
      <c r="BI81" s="10"/>
      <c r="BJ81" s="10"/>
      <c r="BK81" s="10"/>
      <c r="BL81" s="10"/>
    </row>
    <row r="82" spans="1:64" ht="15" customHeight="1" x14ac:dyDescent="0.2">
      <c r="A82" s="86" t="s">
        <v>44</v>
      </c>
      <c r="B82" s="84">
        <v>43185</v>
      </c>
      <c r="BH82" s="10"/>
      <c r="BI82" s="10"/>
      <c r="BJ82" s="10"/>
      <c r="BK82" s="10"/>
      <c r="BL82" s="10"/>
    </row>
    <row r="83" spans="1:64" ht="15" customHeight="1" x14ac:dyDescent="0.2">
      <c r="A83" s="27"/>
      <c r="B83" s="84"/>
      <c r="BH83" s="10"/>
      <c r="BI83" s="10"/>
      <c r="BJ83" s="10"/>
      <c r="BK83" s="10"/>
      <c r="BL83" s="10"/>
    </row>
    <row r="84" spans="1:64" ht="15" customHeight="1" x14ac:dyDescent="0.2">
      <c r="A84" s="27"/>
      <c r="BH84" s="10"/>
      <c r="BI84" s="10"/>
      <c r="BJ84" s="10"/>
      <c r="BK84" s="10"/>
      <c r="BL84" s="10"/>
    </row>
    <row r="85" spans="1:64" ht="15" customHeight="1" thickBot="1" x14ac:dyDescent="0.3">
      <c r="A85" s="11" t="s">
        <v>51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BH85" s="10"/>
      <c r="BI85" s="10"/>
      <c r="BJ85" s="10"/>
      <c r="BK85" s="10"/>
      <c r="BL85" s="10"/>
    </row>
    <row r="86" spans="1:64" ht="15" customHeight="1" thickBot="1" x14ac:dyDescent="0.25">
      <c r="A86" s="105" t="s">
        <v>55</v>
      </c>
      <c r="B86" s="72"/>
      <c r="C86" s="73"/>
      <c r="D86" s="73"/>
      <c r="E86" s="74"/>
      <c r="F86" s="74"/>
      <c r="G86" s="74"/>
      <c r="H86" s="74"/>
      <c r="I86" s="74"/>
      <c r="J86" s="74"/>
      <c r="K86" s="74"/>
      <c r="L86" s="74"/>
      <c r="M86" s="75" t="s">
        <v>9</v>
      </c>
      <c r="N86" s="76" t="s">
        <v>40</v>
      </c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101" t="s">
        <v>53</v>
      </c>
      <c r="BG86" s="10"/>
      <c r="BH86" s="10"/>
      <c r="BI86" s="10"/>
      <c r="BJ86" s="10"/>
      <c r="BK86" s="10"/>
    </row>
    <row r="87" spans="1:64" ht="15" customHeight="1" thickBot="1" x14ac:dyDescent="0.25">
      <c r="A87" s="106"/>
      <c r="B87" s="21">
        <v>1</v>
      </c>
      <c r="C87" s="21">
        <v>2</v>
      </c>
      <c r="D87" s="21">
        <v>3</v>
      </c>
      <c r="E87" s="21">
        <v>4</v>
      </c>
      <c r="F87" s="21">
        <v>5</v>
      </c>
      <c r="G87" s="21">
        <v>6</v>
      </c>
      <c r="H87" s="21">
        <v>7</v>
      </c>
      <c r="I87" s="21">
        <v>8</v>
      </c>
      <c r="J87" s="21">
        <v>9</v>
      </c>
      <c r="K87" s="21">
        <v>10</v>
      </c>
      <c r="L87" s="21">
        <v>11</v>
      </c>
      <c r="M87" s="21">
        <v>12</v>
      </c>
      <c r="N87" s="21">
        <v>13</v>
      </c>
      <c r="O87" s="21">
        <v>14</v>
      </c>
      <c r="P87" s="21">
        <v>15</v>
      </c>
      <c r="Q87" s="21">
        <v>16</v>
      </c>
      <c r="R87" s="21">
        <v>17</v>
      </c>
      <c r="S87" s="21">
        <v>18</v>
      </c>
      <c r="T87" s="21">
        <v>19</v>
      </c>
      <c r="U87" s="21">
        <v>20</v>
      </c>
      <c r="V87" s="21">
        <v>21</v>
      </c>
      <c r="W87" s="21">
        <v>22</v>
      </c>
      <c r="X87" s="21">
        <v>23</v>
      </c>
      <c r="Y87" s="21">
        <v>24</v>
      </c>
      <c r="Z87" s="21">
        <v>25</v>
      </c>
      <c r="AA87" s="21">
        <v>26</v>
      </c>
      <c r="AB87" s="21">
        <v>27</v>
      </c>
      <c r="AC87" s="21">
        <v>28</v>
      </c>
      <c r="AD87" s="21">
        <v>29</v>
      </c>
      <c r="AE87" s="21">
        <v>30</v>
      </c>
      <c r="AF87" s="21">
        <v>31</v>
      </c>
      <c r="AG87" s="21">
        <v>32</v>
      </c>
      <c r="AH87" s="21">
        <v>33</v>
      </c>
      <c r="AI87" s="21">
        <v>34</v>
      </c>
      <c r="AJ87" s="21">
        <v>35</v>
      </c>
      <c r="AK87" s="21">
        <v>36</v>
      </c>
      <c r="AL87" s="21">
        <v>37</v>
      </c>
      <c r="AM87" s="21">
        <v>38</v>
      </c>
      <c r="AN87" s="21">
        <v>39</v>
      </c>
      <c r="AO87" s="21">
        <v>40</v>
      </c>
      <c r="AP87" s="21">
        <v>41</v>
      </c>
      <c r="AQ87" s="21">
        <v>42</v>
      </c>
      <c r="AR87" s="21">
        <v>43</v>
      </c>
      <c r="AS87" s="21">
        <v>44</v>
      </c>
      <c r="AT87" s="21">
        <v>45</v>
      </c>
      <c r="AU87" s="21">
        <v>46</v>
      </c>
      <c r="AV87" s="21">
        <v>47</v>
      </c>
      <c r="AW87" s="21">
        <v>48</v>
      </c>
      <c r="AX87" s="21">
        <v>49</v>
      </c>
      <c r="AY87" s="21">
        <v>50</v>
      </c>
      <c r="AZ87" s="21">
        <v>51</v>
      </c>
      <c r="BA87" s="21">
        <v>52</v>
      </c>
      <c r="BB87" s="102"/>
      <c r="BG87" s="10"/>
      <c r="BH87" s="10"/>
      <c r="BI87" s="10"/>
      <c r="BJ87" s="10"/>
      <c r="BK87" s="10"/>
    </row>
    <row r="88" spans="1:64" s="4" customFormat="1" ht="15" customHeight="1" thickBot="1" x14ac:dyDescent="0.25">
      <c r="A88" s="78" t="s">
        <v>8</v>
      </c>
      <c r="B88" s="98">
        <v>6574</v>
      </c>
      <c r="C88" s="99">
        <v>6823</v>
      </c>
      <c r="D88" s="99">
        <v>5800</v>
      </c>
      <c r="E88" s="99">
        <v>6189</v>
      </c>
      <c r="F88" s="99">
        <v>6480</v>
      </c>
      <c r="G88" s="99">
        <v>6258</v>
      </c>
      <c r="H88" s="99">
        <v>7368</v>
      </c>
      <c r="I88" s="99">
        <v>8246</v>
      </c>
      <c r="J88" s="99">
        <v>7930</v>
      </c>
      <c r="K88" s="99">
        <v>8661</v>
      </c>
      <c r="L88" s="99">
        <v>7531</v>
      </c>
      <c r="M88" s="99">
        <v>6571</v>
      </c>
      <c r="N88" s="99">
        <v>6276</v>
      </c>
      <c r="O88" s="99">
        <v>5637</v>
      </c>
      <c r="P88" s="99">
        <v>5843</v>
      </c>
      <c r="Q88" s="99">
        <v>5028</v>
      </c>
      <c r="R88" s="99">
        <v>4869</v>
      </c>
      <c r="S88" s="99">
        <v>4387</v>
      </c>
      <c r="T88" s="99">
        <v>4849</v>
      </c>
      <c r="U88" s="99">
        <v>4583</v>
      </c>
      <c r="V88" s="99">
        <v>4019</v>
      </c>
      <c r="W88" s="99">
        <v>4375</v>
      </c>
      <c r="X88" s="99">
        <v>4288</v>
      </c>
      <c r="Y88" s="99">
        <v>4537</v>
      </c>
      <c r="Z88" s="99">
        <v>5106</v>
      </c>
      <c r="AA88" s="99">
        <v>5604</v>
      </c>
      <c r="AB88" s="99">
        <v>6399</v>
      </c>
      <c r="AC88" s="99">
        <v>6928</v>
      </c>
      <c r="AD88" s="99">
        <v>5732</v>
      </c>
      <c r="AE88" s="99">
        <v>5559</v>
      </c>
      <c r="AF88" s="99">
        <v>5878</v>
      </c>
      <c r="AG88" s="99">
        <v>5813</v>
      </c>
      <c r="AH88" s="99">
        <v>5725</v>
      </c>
      <c r="AI88" s="99">
        <v>5072</v>
      </c>
      <c r="AJ88" s="99">
        <v>5076</v>
      </c>
      <c r="AK88" s="99">
        <v>4733</v>
      </c>
      <c r="AL88" s="99">
        <v>4758</v>
      </c>
      <c r="AM88" s="99">
        <v>4414</v>
      </c>
      <c r="AN88" s="99">
        <v>4000</v>
      </c>
      <c r="AO88" s="99">
        <v>3936</v>
      </c>
      <c r="AP88" s="99">
        <v>3727</v>
      </c>
      <c r="AQ88" s="99">
        <v>4315</v>
      </c>
      <c r="AR88" s="99">
        <v>4411</v>
      </c>
      <c r="AS88" s="99">
        <v>3824</v>
      </c>
      <c r="AT88" s="99">
        <v>4237</v>
      </c>
      <c r="AU88" s="99">
        <v>3743</v>
      </c>
      <c r="AV88" s="99">
        <v>3954</v>
      </c>
      <c r="AW88" s="99">
        <v>3891</v>
      </c>
      <c r="AX88" s="99">
        <v>4065</v>
      </c>
      <c r="AY88" s="99">
        <v>4116</v>
      </c>
      <c r="AZ88" s="99">
        <v>3644</v>
      </c>
      <c r="BA88" s="99">
        <v>3970</v>
      </c>
      <c r="BB88" s="97">
        <f>SUM(B88:BA88)</f>
        <v>275752</v>
      </c>
      <c r="BG88" s="77"/>
      <c r="BH88" s="77"/>
      <c r="BI88" s="77"/>
      <c r="BJ88" s="77"/>
      <c r="BK88" s="77"/>
    </row>
    <row r="89" spans="1:64" ht="15" customHeight="1" x14ac:dyDescent="0.2">
      <c r="A89" s="1" t="s">
        <v>43</v>
      </c>
      <c r="BH89" s="10"/>
      <c r="BI89" s="10"/>
      <c r="BJ89" s="10"/>
      <c r="BK89" s="10"/>
      <c r="BL89" s="10"/>
    </row>
    <row r="90" spans="1:64" ht="15" customHeight="1" x14ac:dyDescent="0.2">
      <c r="A90" s="86" t="s">
        <v>44</v>
      </c>
      <c r="B90" s="84">
        <v>43185</v>
      </c>
      <c r="BH90" s="10"/>
      <c r="BI90" s="10"/>
      <c r="BJ90" s="10"/>
      <c r="BK90" s="10"/>
      <c r="BL90" s="10"/>
    </row>
    <row r="91" spans="1:64" ht="15" customHeight="1" x14ac:dyDescent="0.2">
      <c r="A91" s="27"/>
      <c r="BH91" s="10"/>
      <c r="BI91" s="10"/>
      <c r="BJ91" s="10"/>
      <c r="BK91" s="10"/>
      <c r="BL91" s="10"/>
    </row>
    <row r="92" spans="1:64" ht="15" customHeight="1" x14ac:dyDescent="0.2">
      <c r="A92" s="27"/>
      <c r="BH92" s="10"/>
      <c r="BI92" s="10"/>
      <c r="BJ92" s="10"/>
      <c r="BK92" s="10"/>
      <c r="BL92" s="10"/>
    </row>
    <row r="93" spans="1:64" s="42" customFormat="1" ht="15" customHeight="1" thickBot="1" x14ac:dyDescent="0.3">
      <c r="A93" s="19" t="s">
        <v>52</v>
      </c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BH93" s="41"/>
      <c r="BI93" s="41"/>
      <c r="BJ93" s="41"/>
      <c r="BK93" s="41"/>
      <c r="BL93" s="41"/>
    </row>
    <row r="94" spans="1:64" ht="15" customHeight="1" thickBot="1" x14ac:dyDescent="0.25">
      <c r="A94" s="43" t="s">
        <v>23</v>
      </c>
      <c r="B94" s="51"/>
      <c r="C94" s="52"/>
      <c r="D94" s="52" t="s">
        <v>10</v>
      </c>
      <c r="E94" s="52"/>
      <c r="F94" s="52"/>
      <c r="G94" s="46"/>
      <c r="H94" s="44"/>
      <c r="I94" s="45"/>
      <c r="J94" s="45" t="s">
        <v>24</v>
      </c>
      <c r="K94" s="44"/>
      <c r="L94" s="46"/>
      <c r="BH94" s="10"/>
      <c r="BI94" s="10"/>
      <c r="BJ94" s="10"/>
      <c r="BK94" s="10"/>
      <c r="BL94" s="10"/>
    </row>
    <row r="95" spans="1:64" ht="15" customHeight="1" thickBot="1" x14ac:dyDescent="0.25">
      <c r="A95" s="47" t="s">
        <v>25</v>
      </c>
      <c r="B95" s="65" t="s">
        <v>26</v>
      </c>
      <c r="C95" s="38" t="s">
        <v>27</v>
      </c>
      <c r="D95" s="38" t="s">
        <v>28</v>
      </c>
      <c r="E95" s="38" t="s">
        <v>29</v>
      </c>
      <c r="F95" s="39" t="s">
        <v>18</v>
      </c>
      <c r="G95" s="50" t="s">
        <v>8</v>
      </c>
      <c r="H95" s="48" t="s">
        <v>19</v>
      </c>
      <c r="I95" s="49" t="s">
        <v>20</v>
      </c>
      <c r="J95" s="48" t="s">
        <v>21</v>
      </c>
      <c r="K95" s="48" t="s">
        <v>18</v>
      </c>
      <c r="L95" s="56" t="s">
        <v>8</v>
      </c>
      <c r="BH95" s="10"/>
      <c r="BI95" s="10"/>
      <c r="BJ95" s="10"/>
      <c r="BK95" s="10"/>
      <c r="BL95" s="10"/>
    </row>
    <row r="96" spans="1:64" ht="15" customHeight="1" x14ac:dyDescent="0.2">
      <c r="A96" s="8" t="s">
        <v>30</v>
      </c>
      <c r="B96" s="62">
        <v>5422</v>
      </c>
      <c r="C96" s="63">
        <v>14309</v>
      </c>
      <c r="D96" s="63">
        <v>6754</v>
      </c>
      <c r="E96" s="63">
        <v>63488</v>
      </c>
      <c r="F96" s="64">
        <v>734</v>
      </c>
      <c r="G96" s="63">
        <v>90707</v>
      </c>
      <c r="H96" s="63">
        <v>40713</v>
      </c>
      <c r="I96" s="63">
        <v>15214</v>
      </c>
      <c r="J96" s="63">
        <v>33512</v>
      </c>
      <c r="K96" s="64">
        <v>1268</v>
      </c>
      <c r="L96" s="59">
        <v>90707</v>
      </c>
      <c r="BH96" s="10"/>
      <c r="BI96" s="10"/>
      <c r="BJ96" s="10"/>
      <c r="BK96" s="10"/>
      <c r="BL96" s="10"/>
    </row>
    <row r="97" spans="1:64" ht="15" customHeight="1" x14ac:dyDescent="0.2">
      <c r="A97" s="8" t="s">
        <v>31</v>
      </c>
      <c r="B97" s="54">
        <v>3378</v>
      </c>
      <c r="C97" s="53">
        <v>12291</v>
      </c>
      <c r="D97" s="53">
        <v>5432</v>
      </c>
      <c r="E97" s="53">
        <v>41075</v>
      </c>
      <c r="F97" s="55">
        <v>949</v>
      </c>
      <c r="G97" s="53">
        <v>63125</v>
      </c>
      <c r="H97" s="53">
        <v>29674</v>
      </c>
      <c r="I97" s="53">
        <v>10591</v>
      </c>
      <c r="J97" s="53">
        <v>22106</v>
      </c>
      <c r="K97" s="55">
        <v>754</v>
      </c>
      <c r="L97" s="60">
        <v>63125</v>
      </c>
      <c r="BH97" s="10"/>
      <c r="BI97" s="10"/>
      <c r="BJ97" s="10"/>
      <c r="BK97" s="10"/>
      <c r="BL97" s="10"/>
    </row>
    <row r="98" spans="1:64" ht="15" customHeight="1" x14ac:dyDescent="0.2">
      <c r="A98" s="8" t="s">
        <v>32</v>
      </c>
      <c r="B98" s="54">
        <v>2993</v>
      </c>
      <c r="C98" s="53">
        <v>13137</v>
      </c>
      <c r="D98" s="53">
        <v>7158</v>
      </c>
      <c r="E98" s="53">
        <v>45646</v>
      </c>
      <c r="F98" s="55">
        <v>1153</v>
      </c>
      <c r="G98" s="53">
        <v>70087</v>
      </c>
      <c r="H98" s="53">
        <v>30842</v>
      </c>
      <c r="I98" s="53">
        <v>11346</v>
      </c>
      <c r="J98" s="53">
        <v>27320</v>
      </c>
      <c r="K98" s="55">
        <v>579</v>
      </c>
      <c r="L98" s="60">
        <v>70087</v>
      </c>
      <c r="BH98" s="10"/>
      <c r="BI98" s="10"/>
      <c r="BJ98" s="10"/>
      <c r="BK98" s="10"/>
      <c r="BL98" s="10"/>
    </row>
    <row r="99" spans="1:64" ht="15" customHeight="1" thickBot="1" x14ac:dyDescent="0.25">
      <c r="A99" s="8" t="s">
        <v>33</v>
      </c>
      <c r="B99" s="85">
        <v>2047</v>
      </c>
      <c r="C99" s="57">
        <v>7453</v>
      </c>
      <c r="D99" s="57">
        <v>4462</v>
      </c>
      <c r="E99" s="57">
        <v>36986</v>
      </c>
      <c r="F99" s="58">
        <v>885</v>
      </c>
      <c r="G99" s="57">
        <v>51833</v>
      </c>
      <c r="H99" s="57">
        <v>21956</v>
      </c>
      <c r="I99" s="57">
        <v>9619</v>
      </c>
      <c r="J99" s="57">
        <v>19713</v>
      </c>
      <c r="K99" s="58">
        <v>545</v>
      </c>
      <c r="L99" s="61">
        <v>51833</v>
      </c>
      <c r="BH99" s="10"/>
      <c r="BI99" s="10"/>
      <c r="BJ99" s="10"/>
      <c r="BK99" s="10"/>
      <c r="BL99" s="10"/>
    </row>
    <row r="100" spans="1:64" ht="15" customHeight="1" thickBot="1" x14ac:dyDescent="0.25">
      <c r="A100" s="100" t="s">
        <v>34</v>
      </c>
      <c r="B100" s="83">
        <f>SUM(B96:B99)</f>
        <v>13840</v>
      </c>
      <c r="C100" s="83">
        <f>SUM(C96:C99)</f>
        <v>47190</v>
      </c>
      <c r="D100" s="83">
        <f>SUM(D96:D99)</f>
        <v>23806</v>
      </c>
      <c r="E100" s="83">
        <f>SUM(E96:E99)</f>
        <v>187195</v>
      </c>
      <c r="F100" s="83">
        <f t="shared" ref="F100:K100" si="0">SUM(F96:F99)</f>
        <v>3721</v>
      </c>
      <c r="G100" s="83">
        <f t="shared" si="0"/>
        <v>275752</v>
      </c>
      <c r="H100" s="83">
        <f t="shared" si="0"/>
        <v>123185</v>
      </c>
      <c r="I100" s="83">
        <f t="shared" si="0"/>
        <v>46770</v>
      </c>
      <c r="J100" s="83">
        <f t="shared" si="0"/>
        <v>102651</v>
      </c>
      <c r="K100" s="83">
        <f t="shared" si="0"/>
        <v>3146</v>
      </c>
      <c r="L100" s="83">
        <f>SUM(L96:L99)</f>
        <v>275752</v>
      </c>
      <c r="BH100" s="10"/>
      <c r="BI100" s="10"/>
      <c r="BJ100" s="10"/>
      <c r="BK100" s="10"/>
      <c r="BL100" s="10"/>
    </row>
    <row r="101" spans="1:64" ht="15" customHeight="1" x14ac:dyDescent="0.2">
      <c r="A101" s="1" t="s">
        <v>43</v>
      </c>
      <c r="BH101" s="10"/>
      <c r="BI101" s="10"/>
      <c r="BJ101" s="10"/>
      <c r="BK101" s="10"/>
      <c r="BL101" s="10"/>
    </row>
    <row r="102" spans="1:64" ht="15" customHeight="1" x14ac:dyDescent="0.2">
      <c r="A102" s="86" t="s">
        <v>44</v>
      </c>
      <c r="B102" s="84">
        <v>43185</v>
      </c>
      <c r="O102" s="1" t="s">
        <v>56</v>
      </c>
      <c r="BH102" s="10"/>
      <c r="BI102" s="10"/>
      <c r="BJ102" s="10"/>
      <c r="BK102" s="10"/>
      <c r="BL102" s="10"/>
    </row>
    <row r="103" spans="1:64" ht="15" customHeight="1" x14ac:dyDescent="0.2">
      <c r="A103" s="27"/>
      <c r="BH103" s="10"/>
      <c r="BI103" s="10"/>
      <c r="BJ103" s="10"/>
      <c r="BK103" s="10"/>
      <c r="BL103" s="10"/>
    </row>
    <row r="104" spans="1:64" ht="15" customHeight="1" x14ac:dyDescent="0.2">
      <c r="A104" s="27"/>
      <c r="BH104" s="10"/>
      <c r="BI104" s="10"/>
      <c r="BJ104" s="10"/>
      <c r="BK104" s="10"/>
      <c r="BL104" s="10"/>
    </row>
  </sheetData>
  <mergeCells count="14">
    <mergeCell ref="BB86:BB87"/>
    <mergeCell ref="O18:O19"/>
    <mergeCell ref="A86:A87"/>
    <mergeCell ref="N18:N19"/>
    <mergeCell ref="B78:G78"/>
    <mergeCell ref="H78:L78"/>
    <mergeCell ref="M78:M79"/>
    <mergeCell ref="N78:N79"/>
    <mergeCell ref="A18:A19"/>
    <mergeCell ref="B18:G18"/>
    <mergeCell ref="H18:L18"/>
    <mergeCell ref="A78:A79"/>
    <mergeCell ref="M18:M19"/>
    <mergeCell ref="N73:O73"/>
  </mergeCells>
  <phoneticPr fontId="26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3</vt:i4>
      </vt:variant>
    </vt:vector>
  </HeadingPairs>
  <TitlesOfParts>
    <vt:vector size="4" baseType="lpstr">
      <vt:lpstr>GVE 01 Capital 2016</vt:lpstr>
      <vt:lpstr>Gráf1MSP_16</vt:lpstr>
      <vt:lpstr>Graf2 trimestre FET</vt:lpstr>
      <vt:lpstr>Gráf3PlanoTrat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cp:lastPrinted>2015-12-27T18:37:11Z</cp:lastPrinted>
  <dcterms:created xsi:type="dcterms:W3CDTF">2011-03-29T19:28:43Z</dcterms:created>
  <dcterms:modified xsi:type="dcterms:W3CDTF">2020-01-20T19:25:50Z</dcterms:modified>
</cp:coreProperties>
</file>